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User\Desktop\LucidTalkN - 2\1BelTel&amp;SUNPollProjects\1-2021POLLS\BelTel-Nov21Trkr\"/>
    </mc:Choice>
  </mc:AlternateContent>
  <xr:revisionPtr revIDLastSave="0" documentId="13_ncr:1_{8F48453A-36CB-455E-A2E2-D06520C2338C}" xr6:coauthVersionLast="47" xr6:coauthVersionMax="47" xr10:uidLastSave="{00000000-0000-0000-0000-000000000000}"/>
  <workbookProtection workbookAlgorithmName="SHA-512" workbookHashValue="Gm9lo6G/MS3uakaDMjtbifb2QYd6RC6PHAiA0LarBScmHsj0vuZrY2I5IXhle+YK1xCeGKL1sREhcWQJsY3Nqw==" workbookSaltValue="G/MxtWTKxAREucrUh3idAQ==" workbookSpinCount="100000" lockStructure="1"/>
  <bookViews>
    <workbookView xWindow="1104" yWindow="516" windowWidth="21576" windowHeight="11424" xr2:uid="{00000000-000D-0000-FFFF-FFFF00000000}"/>
  </bookViews>
  <sheets>
    <sheet name="FRONTPAGEINTRODUCTION" sheetId="26" r:id="rId1"/>
    <sheet name="Contents" sheetId="27" r:id="rId2"/>
    <sheet name="HeadlineResults" sheetId="21" r:id="rId3"/>
    <sheet name="MAINPollQuestion1FULLRESULTS" sheetId="3" r:id="rId4"/>
    <sheet name="MAINPollQuestion1ExcUndecs" sheetId="20" r:id="rId5"/>
    <sheet name="Q1A-UNSTSONLY-VoteChange" sheetId="4" r:id="rId6"/>
    <sheet name="Q1B-UNSTSONLY-1stMinisterPost" sheetId="5" r:id="rId7"/>
    <sheet name="Q2LdrRatingsJDonaldson" sheetId="6" r:id="rId8"/>
    <sheet name="Q2LdrRatingsMONeill" sheetId="7" r:id="rId9"/>
    <sheet name="Q2LdrRatingsNLong" sheetId="8" r:id="rId10"/>
    <sheet name="Q2LdrRatingsCEastwood" sheetId="9" r:id="rId11"/>
    <sheet name="Q2LdrRatingsDBeattie" sheetId="10" r:id="rId12"/>
    <sheet name="Q2LdrRatingsJAllister" sheetId="11" r:id="rId13"/>
    <sheet name="Q2LdrRatingsBJohnson" sheetId="12" r:id="rId14"/>
    <sheet name="Q2LdrRatingsBLewis" sheetId="13" r:id="rId15"/>
    <sheet name="Q2LdrRatingsRSwann" sheetId="14" r:id="rId16"/>
    <sheet name="Q2LdrRatingsPGivan" sheetId="15" r:id="rId17"/>
    <sheet name="Q3NIProtocol" sheetId="16" r:id="rId18"/>
    <sheet name="Q4PSNIRecruitment" sheetId="17" r:id="rId19"/>
    <sheet name="Q5CovidVaccinations" sheetId="18" r:id="rId20"/>
    <sheet name="Q6VaccinePassports" sheetId="23" r:id="rId21"/>
    <sheet name="Q7ClimateChange" sheetId="24" r:id="rId22"/>
    <sheet name="Q8ClimateTax" sheetId="25" r:id="rId2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6" i="27" l="1"/>
  <c r="B5" i="27"/>
  <c r="B14" i="25"/>
  <c r="B14" i="24"/>
  <c r="B14" i="23"/>
  <c r="B14" i="18"/>
  <c r="B14" i="17"/>
  <c r="B14" i="5"/>
  <c r="B34" i="20"/>
  <c r="B38" i="3"/>
  <c r="B22" i="27"/>
  <c r="B21" i="27"/>
  <c r="B20" i="27"/>
  <c r="B19" i="27"/>
  <c r="B18" i="27"/>
  <c r="B17" i="27"/>
  <c r="A1" i="25"/>
  <c r="A1" i="24"/>
  <c r="A1" i="23"/>
  <c r="A1" i="18"/>
  <c r="A1" i="17"/>
  <c r="A1" i="16"/>
  <c r="B16" i="27"/>
  <c r="B15" i="27"/>
  <c r="B14" i="27"/>
  <c r="B13" i="27"/>
  <c r="B12" i="27"/>
  <c r="B11" i="27"/>
  <c r="B10" i="27"/>
  <c r="B9" i="27"/>
  <c r="B8" i="27"/>
  <c r="B7" i="27"/>
  <c r="B4" i="27"/>
  <c r="B3" i="27"/>
  <c r="A1" i="4" l="1"/>
  <c r="A1" i="5"/>
  <c r="A1" i="6"/>
  <c r="A1" i="7"/>
  <c r="A1" i="8"/>
  <c r="A1" i="9"/>
  <c r="A1" i="10"/>
  <c r="A1" i="11"/>
  <c r="A1" i="12"/>
  <c r="A1" i="13"/>
  <c r="A1" i="14"/>
  <c r="A1" i="15"/>
  <c r="A1" i="20"/>
  <c r="A1" i="3"/>
  <c r="A1" i="21" l="1"/>
  <c r="B18" i="16" l="1"/>
  <c r="B17" i="4" l="1"/>
  <c r="B20" i="15"/>
  <c r="B20" i="14"/>
  <c r="B20" i="13"/>
  <c r="B20" i="12"/>
  <c r="B20" i="11"/>
  <c r="B20" i="10"/>
  <c r="B20" i="9"/>
  <c r="B20" i="8"/>
  <c r="B20" i="7"/>
  <c r="B20" i="6"/>
</calcChain>
</file>

<file path=xl/sharedStrings.xml><?xml version="1.0" encoding="utf-8"?>
<sst xmlns="http://schemas.openxmlformats.org/spreadsheetml/2006/main" count="10470" uniqueCount="991">
  <si>
    <t/>
  </si>
  <si>
    <t>Total/%</t>
  </si>
  <si>
    <t>Female</t>
  </si>
  <si>
    <t>Male</t>
  </si>
  <si>
    <t>18-24</t>
  </si>
  <si>
    <t>25-44</t>
  </si>
  <si>
    <t>45-64</t>
  </si>
  <si>
    <t>65+</t>
  </si>
  <si>
    <t>ABC1</t>
  </si>
  <si>
    <t>C2DE</t>
  </si>
  <si>
    <t>Belfast</t>
  </si>
  <si>
    <t>East</t>
  </si>
  <si>
    <t>North</t>
  </si>
  <si>
    <t>South</t>
  </si>
  <si>
    <t>West</t>
  </si>
  <si>
    <t>Alliance</t>
  </si>
  <si>
    <t>DUP</t>
  </si>
  <si>
    <t>Green</t>
  </si>
  <si>
    <t>NI Conservatives</t>
  </si>
  <si>
    <t>PBP</t>
  </si>
  <si>
    <t>PUP</t>
  </si>
  <si>
    <t>SDLP</t>
  </si>
  <si>
    <t>Sinn Fein</t>
  </si>
  <si>
    <t>TUV</t>
  </si>
  <si>
    <t>UKIP</t>
  </si>
  <si>
    <t>Unknown</t>
  </si>
  <si>
    <t>UUP</t>
  </si>
  <si>
    <t>Neutral</t>
  </si>
  <si>
    <t>Slightly Nationalist</t>
  </si>
  <si>
    <t>Slightly Unionist</t>
  </si>
  <si>
    <t>Strongly Nationalist</t>
  </si>
  <si>
    <t>Strongly Unionist</t>
  </si>
  <si>
    <t>Other</t>
  </si>
  <si>
    <t>Leave</t>
  </si>
  <si>
    <t>Remain</t>
  </si>
  <si>
    <t>Unweighted</t>
  </si>
  <si>
    <t>3511</t>
  </si>
  <si>
    <t>837</t>
  </si>
  <si>
    <t>2674</t>
  </si>
  <si>
    <t>208</t>
  </si>
  <si>
    <t>1223</t>
  </si>
  <si>
    <t>1566</t>
  </si>
  <si>
    <t>514</t>
  </si>
  <si>
    <t>1683</t>
  </si>
  <si>
    <t>954</t>
  </si>
  <si>
    <t>874</t>
  </si>
  <si>
    <t>1011</t>
  </si>
  <si>
    <t>903</t>
  </si>
  <si>
    <t>466</t>
  </si>
  <si>
    <t>739</t>
  </si>
  <si>
    <t>392</t>
  </si>
  <si>
    <t>916</t>
  </si>
  <si>
    <t>475</t>
  </si>
  <si>
    <t>179</t>
  </si>
  <si>
    <t>27</t>
  </si>
  <si>
    <t>237</t>
  </si>
  <si>
    <t>61</t>
  </si>
  <si>
    <t>64</t>
  </si>
  <si>
    <t>18</t>
  </si>
  <si>
    <t>375</t>
  </si>
  <si>
    <t>683</t>
  </si>
  <si>
    <t>63</t>
  </si>
  <si>
    <t>9</t>
  </si>
  <si>
    <t>73</t>
  </si>
  <si>
    <t>331</t>
  </si>
  <si>
    <t>659</t>
  </si>
  <si>
    <t>840</t>
  </si>
  <si>
    <t>610</t>
  </si>
  <si>
    <t>680</t>
  </si>
  <si>
    <t>722</t>
  </si>
  <si>
    <t>1</t>
  </si>
  <si>
    <t>11</t>
  </si>
  <si>
    <t>910</t>
  </si>
  <si>
    <t>301</t>
  </si>
  <si>
    <t>26</t>
  </si>
  <si>
    <t>2274</t>
  </si>
  <si>
    <t>Weighted</t>
  </si>
  <si>
    <t>3510</t>
  </si>
  <si>
    <t>1813</t>
  </si>
  <si>
    <t>1699</t>
  </si>
  <si>
    <t>350</t>
  </si>
  <si>
    <t>1217</t>
  </si>
  <si>
    <t>1186</t>
  </si>
  <si>
    <t>757</t>
  </si>
  <si>
    <t>1390</t>
  </si>
  <si>
    <t>995</t>
  </si>
  <si>
    <t>1130</t>
  </si>
  <si>
    <t>876</t>
  </si>
  <si>
    <t>901</t>
  </si>
  <si>
    <t>468</t>
  </si>
  <si>
    <t>820</t>
  </si>
  <si>
    <t>448</t>
  </si>
  <si>
    <t>304</t>
  </si>
  <si>
    <t>984</t>
  </si>
  <si>
    <t>75</t>
  </si>
  <si>
    <t>70</t>
  </si>
  <si>
    <t>62</t>
  </si>
  <si>
    <t>25</t>
  </si>
  <si>
    <t>397</t>
  </si>
  <si>
    <t>933</t>
  </si>
  <si>
    <t>92</t>
  </si>
  <si>
    <t>7</t>
  </si>
  <si>
    <t>34</t>
  </si>
  <si>
    <t>443</t>
  </si>
  <si>
    <t>379</t>
  </si>
  <si>
    <t>671</t>
  </si>
  <si>
    <t>545</t>
  </si>
  <si>
    <t>1158</t>
  </si>
  <si>
    <t>0</t>
  </si>
  <si>
    <t>3</t>
  </si>
  <si>
    <t>1449</t>
  </si>
  <si>
    <t>219</t>
  </si>
  <si>
    <t>13</t>
  </si>
  <si>
    <t>1831</t>
  </si>
  <si>
    <t>798</t>
  </si>
  <si>
    <t>387</t>
  </si>
  <si>
    <t>411</t>
  </si>
  <si>
    <t>105</t>
  </si>
  <si>
    <t>326</t>
  </si>
  <si>
    <t>249</t>
  </si>
  <si>
    <t>118</t>
  </si>
  <si>
    <t>349</t>
  </si>
  <si>
    <t>268</t>
  </si>
  <si>
    <t>181</t>
  </si>
  <si>
    <t>265</t>
  </si>
  <si>
    <t>95</t>
  </si>
  <si>
    <t>97</t>
  </si>
  <si>
    <t>193</t>
  </si>
  <si>
    <t>148</t>
  </si>
  <si>
    <t>4</t>
  </si>
  <si>
    <t>37</t>
  </si>
  <si>
    <t>701</t>
  </si>
  <si>
    <t>16</t>
  </si>
  <si>
    <t>535</t>
  </si>
  <si>
    <t>220</t>
  </si>
  <si>
    <t>83</t>
  </si>
  <si>
    <t>78</t>
  </si>
  <si>
    <t>636</t>
  </si>
  <si>
    <t>23%</t>
  </si>
  <si>
    <t>21%</t>
  </si>
  <si>
    <t>24%</t>
  </si>
  <si>
    <t>30%</t>
  </si>
  <si>
    <t>27%</t>
  </si>
  <si>
    <t>16%</t>
  </si>
  <si>
    <t>25%</t>
  </si>
  <si>
    <t>11%</t>
  </si>
  <si>
    <t>33%</t>
  </si>
  <si>
    <t>6%</t>
  </si>
  <si>
    <t>1%</t>
  </si>
  <si>
    <t>5%</t>
  </si>
  <si>
    <t>0%</t>
  </si>
  <si>
    <t>19%</t>
  </si>
  <si>
    <t>4%</t>
  </si>
  <si>
    <t>18%</t>
  </si>
  <si>
    <t>2%</t>
  </si>
  <si>
    <t>9%</t>
  </si>
  <si>
    <t>75%</t>
  </si>
  <si>
    <t>8%</t>
  </si>
  <si>
    <t>35%</t>
  </si>
  <si>
    <t>71%</t>
  </si>
  <si>
    <t>100%</t>
  </si>
  <si>
    <t>22%</t>
  </si>
  <si>
    <t>34%</t>
  </si>
  <si>
    <t>36%</t>
  </si>
  <si>
    <t>601</t>
  </si>
  <si>
    <t>250</t>
  </si>
  <si>
    <t>351</t>
  </si>
  <si>
    <t>77</t>
  </si>
  <si>
    <t>201</t>
  </si>
  <si>
    <t>213</t>
  </si>
  <si>
    <t>110</t>
  </si>
  <si>
    <t>186</t>
  </si>
  <si>
    <t>197</t>
  </si>
  <si>
    <t>101</t>
  </si>
  <si>
    <t>221</t>
  </si>
  <si>
    <t>55</t>
  </si>
  <si>
    <t>165</t>
  </si>
  <si>
    <t>59</t>
  </si>
  <si>
    <t>6</t>
  </si>
  <si>
    <t>455</t>
  </si>
  <si>
    <t>8</t>
  </si>
  <si>
    <t>2</t>
  </si>
  <si>
    <t>24</t>
  </si>
  <si>
    <t>91</t>
  </si>
  <si>
    <t>152</t>
  </si>
  <si>
    <t>435</t>
  </si>
  <si>
    <t>67</t>
  </si>
  <si>
    <t>480</t>
  </si>
  <si>
    <t>30</t>
  </si>
  <si>
    <t>89</t>
  </si>
  <si>
    <t>DUP %</t>
  </si>
  <si>
    <t>17%</t>
  </si>
  <si>
    <t>14%</t>
  </si>
  <si>
    <t>15%</t>
  </si>
  <si>
    <t>12%</t>
  </si>
  <si>
    <t>20%</t>
  </si>
  <si>
    <t>13%</t>
  </si>
  <si>
    <t>46%</t>
  </si>
  <si>
    <t>10%</t>
  </si>
  <si>
    <t>26%</t>
  </si>
  <si>
    <t>38%</t>
  </si>
  <si>
    <t>7%</t>
  </si>
  <si>
    <t>28%</t>
  </si>
  <si>
    <t>Alliance Party</t>
  </si>
  <si>
    <t>461</t>
  </si>
  <si>
    <t>310</t>
  </si>
  <si>
    <t>53</t>
  </si>
  <si>
    <t>147</t>
  </si>
  <si>
    <t>138</t>
  </si>
  <si>
    <t>124</t>
  </si>
  <si>
    <t>72</t>
  </si>
  <si>
    <t>182</t>
  </si>
  <si>
    <t>111</t>
  </si>
  <si>
    <t>174</t>
  </si>
  <si>
    <t>48</t>
  </si>
  <si>
    <t>96</t>
  </si>
  <si>
    <t>32</t>
  </si>
  <si>
    <t>215</t>
  </si>
  <si>
    <t>17</t>
  </si>
  <si>
    <t>20</t>
  </si>
  <si>
    <t>14</t>
  </si>
  <si>
    <t>19</t>
  </si>
  <si>
    <t>71</t>
  </si>
  <si>
    <t>60</t>
  </si>
  <si>
    <t>38</t>
  </si>
  <si>
    <t>200</t>
  </si>
  <si>
    <t>140</t>
  </si>
  <si>
    <t>84</t>
  </si>
  <si>
    <t>33</t>
  </si>
  <si>
    <t>5</t>
  </si>
  <si>
    <t>238</t>
  </si>
  <si>
    <t>223</t>
  </si>
  <si>
    <t>49</t>
  </si>
  <si>
    <t>385</t>
  </si>
  <si>
    <t>Alliance Party %</t>
  </si>
  <si>
    <t>53%</t>
  </si>
  <si>
    <t>3%</t>
  </si>
  <si>
    <t>232</t>
  </si>
  <si>
    <t>142</t>
  </si>
  <si>
    <t>167</t>
  </si>
  <si>
    <t>112</t>
  </si>
  <si>
    <t>104</t>
  </si>
  <si>
    <t>185</t>
  </si>
  <si>
    <t>162</t>
  </si>
  <si>
    <t>51</t>
  </si>
  <si>
    <t>132</t>
  </si>
  <si>
    <t>12</t>
  </si>
  <si>
    <t>10</t>
  </si>
  <si>
    <t>248</t>
  </si>
  <si>
    <t>21</t>
  </si>
  <si>
    <t>245</t>
  </si>
  <si>
    <t>94</t>
  </si>
  <si>
    <t>360</t>
  </si>
  <si>
    <t>251</t>
  </si>
  <si>
    <t>28</t>
  </si>
  <si>
    <t>UUP %</t>
  </si>
  <si>
    <t>32%</t>
  </si>
  <si>
    <t>41%</t>
  </si>
  <si>
    <t>56%</t>
  </si>
  <si>
    <t>383</t>
  </si>
  <si>
    <t>211</t>
  </si>
  <si>
    <t>172</t>
  </si>
  <si>
    <t>31</t>
  </si>
  <si>
    <t>122</t>
  </si>
  <si>
    <t>106</t>
  </si>
  <si>
    <t>35</t>
  </si>
  <si>
    <t>85</t>
  </si>
  <si>
    <t>93</t>
  </si>
  <si>
    <t>236</t>
  </si>
  <si>
    <t>205</t>
  </si>
  <si>
    <t>98</t>
  </si>
  <si>
    <t>289</t>
  </si>
  <si>
    <t>23</t>
  </si>
  <si>
    <t>328</t>
  </si>
  <si>
    <t>SDLP %</t>
  </si>
  <si>
    <t>60%</t>
  </si>
  <si>
    <t>169</t>
  </si>
  <si>
    <t>146</t>
  </si>
  <si>
    <t>57</t>
  </si>
  <si>
    <t>117</t>
  </si>
  <si>
    <t>102</t>
  </si>
  <si>
    <t>36</t>
  </si>
  <si>
    <t>260</t>
  </si>
  <si>
    <t>338</t>
  </si>
  <si>
    <t>336</t>
  </si>
  <si>
    <t>363</t>
  </si>
  <si>
    <t>TUV %</t>
  </si>
  <si>
    <t>70%</t>
  </si>
  <si>
    <t>29%</t>
  </si>
  <si>
    <t>Don't Know/Not Sure(currently) - But I would vote</t>
  </si>
  <si>
    <t>141</t>
  </si>
  <si>
    <t>45</t>
  </si>
  <si>
    <t>58</t>
  </si>
  <si>
    <t>40</t>
  </si>
  <si>
    <t>46</t>
  </si>
  <si>
    <t>54</t>
  </si>
  <si>
    <t>Don't Know/Not Sure(currently) - But I would vote %</t>
  </si>
  <si>
    <t>Green Party</t>
  </si>
  <si>
    <t>82</t>
  </si>
  <si>
    <t>52</t>
  </si>
  <si>
    <t>41</t>
  </si>
  <si>
    <t>15</t>
  </si>
  <si>
    <t>Green Party %</t>
  </si>
  <si>
    <t>50%</t>
  </si>
  <si>
    <t>None - I wouldn't vote/I would spoil my vote</t>
  </si>
  <si>
    <t>39</t>
  </si>
  <si>
    <t>43</t>
  </si>
  <si>
    <t>None - I wouldn't vote/I would spoil my vote %</t>
  </si>
  <si>
    <t>People Before Profit (PBP)</t>
  </si>
  <si>
    <t>29</t>
  </si>
  <si>
    <t>People Before Profit (PBP) %</t>
  </si>
  <si>
    <t>49%</t>
  </si>
  <si>
    <t>Aont&lt;fa&gt;</t>
  </si>
  <si>
    <t>Aont&lt;fa&gt; %</t>
  </si>
  <si>
    <t>Other e.g. Independents etc.</t>
  </si>
  <si>
    <t>Other e.g. Independents etc. %</t>
  </si>
  <si>
    <t>NI Conservatives %</t>
  </si>
  <si>
    <t>PUP %</t>
  </si>
  <si>
    <t>UKIP %</t>
  </si>
  <si>
    <t>Gender</t>
  </si>
  <si>
    <t>Religion</t>
  </si>
  <si>
    <t>vote_euref</t>
  </si>
  <si>
    <t>1029</t>
  </si>
  <si>
    <t>198</t>
  </si>
  <si>
    <t>831</t>
  </si>
  <si>
    <t>314</t>
  </si>
  <si>
    <t>500</t>
  </si>
  <si>
    <t>156</t>
  </si>
  <si>
    <t>405</t>
  </si>
  <si>
    <t>344</t>
  </si>
  <si>
    <t>280</t>
  </si>
  <si>
    <t>183</t>
  </si>
  <si>
    <t>347</t>
  </si>
  <si>
    <t>139</t>
  </si>
  <si>
    <t>253</t>
  </si>
  <si>
    <t>107</t>
  </si>
  <si>
    <t>428</t>
  </si>
  <si>
    <t>286</t>
  </si>
  <si>
    <t>308</t>
  </si>
  <si>
    <t>664</t>
  </si>
  <si>
    <t>283</t>
  </si>
  <si>
    <t>1458</t>
  </si>
  <si>
    <t>793</t>
  </si>
  <si>
    <t>129</t>
  </si>
  <si>
    <t>538</t>
  </si>
  <si>
    <t>330</t>
  </si>
  <si>
    <t>483</t>
  </si>
  <si>
    <t>436</t>
  </si>
  <si>
    <t>539</t>
  </si>
  <si>
    <t>241</t>
  </si>
  <si>
    <t>374</t>
  </si>
  <si>
    <t>853</t>
  </si>
  <si>
    <t>22</t>
  </si>
  <si>
    <t>381</t>
  </si>
  <si>
    <t>380</t>
  </si>
  <si>
    <t>1036</t>
  </si>
  <si>
    <t>I would still stick with my original 'Unionist party' choice regardless</t>
  </si>
  <si>
    <t>645</t>
  </si>
  <si>
    <t>408</t>
  </si>
  <si>
    <t>190</t>
  </si>
  <si>
    <t>233</t>
  </si>
  <si>
    <t>153</t>
  </si>
  <si>
    <t>225</t>
  </si>
  <si>
    <t>184</t>
  </si>
  <si>
    <t>113</t>
  </si>
  <si>
    <t>199</t>
  </si>
  <si>
    <t>81</t>
  </si>
  <si>
    <t>192</t>
  </si>
  <si>
    <t>271</t>
  </si>
  <si>
    <t>425</t>
  </si>
  <si>
    <t>121</t>
  </si>
  <si>
    <t>525</t>
  </si>
  <si>
    <t>463</t>
  </si>
  <si>
    <t>154</t>
  </si>
  <si>
    <t>I would still stick with my original 'Unionist party' choice regardless %</t>
  </si>
  <si>
    <t>44%</t>
  </si>
  <si>
    <t>51%</t>
  </si>
  <si>
    <t>54%</t>
  </si>
  <si>
    <t>43%</t>
  </si>
  <si>
    <t>47%</t>
  </si>
  <si>
    <t>42%</t>
  </si>
  <si>
    <t>39%</t>
  </si>
  <si>
    <t>45%</t>
  </si>
  <si>
    <t>73%</t>
  </si>
  <si>
    <t>65%</t>
  </si>
  <si>
    <t>74%</t>
  </si>
  <si>
    <t>69%</t>
  </si>
  <si>
    <t>78%</t>
  </si>
  <si>
    <t>63%</t>
  </si>
  <si>
    <t>52%</t>
  </si>
  <si>
    <t>59%</t>
  </si>
  <si>
    <t>57%</t>
  </si>
  <si>
    <t>217</t>
  </si>
  <si>
    <t>210</t>
  </si>
  <si>
    <t>177</t>
  </si>
  <si>
    <t>134</t>
  </si>
  <si>
    <t>125</t>
  </si>
  <si>
    <t>56</t>
  </si>
  <si>
    <t>88</t>
  </si>
  <si>
    <t>68</t>
  </si>
  <si>
    <t>100</t>
  </si>
  <si>
    <t>320</t>
  </si>
  <si>
    <t>368</t>
  </si>
  <si>
    <t>346</t>
  </si>
  <si>
    <t>31%</t>
  </si>
  <si>
    <t>37%</t>
  </si>
  <si>
    <t>163</t>
  </si>
  <si>
    <t>143</t>
  </si>
  <si>
    <t>116</t>
  </si>
  <si>
    <t>114</t>
  </si>
  <si>
    <t>243</t>
  </si>
  <si>
    <t>323</t>
  </si>
  <si>
    <t>282</t>
  </si>
  <si>
    <t>68%</t>
  </si>
  <si>
    <t>48%</t>
  </si>
  <si>
    <t>Don't Know/Not Sure/No Opinion</t>
  </si>
  <si>
    <t>Don't Know/Not Sure/No Opinion %</t>
  </si>
  <si>
    <t>794</t>
  </si>
  <si>
    <t>482</t>
  </si>
  <si>
    <t>437</t>
  </si>
  <si>
    <t>515</t>
  </si>
  <si>
    <t>145</t>
  </si>
  <si>
    <t>854</t>
  </si>
  <si>
    <t>382</t>
  </si>
  <si>
    <t>1035</t>
  </si>
  <si>
    <t>YES</t>
  </si>
  <si>
    <t>714</t>
  </si>
  <si>
    <t>355</t>
  </si>
  <si>
    <t>255</t>
  </si>
  <si>
    <t>194</t>
  </si>
  <si>
    <t>272</t>
  </si>
  <si>
    <t>178</t>
  </si>
  <si>
    <t>264</t>
  </si>
  <si>
    <t>321</t>
  </si>
  <si>
    <t>293</t>
  </si>
  <si>
    <t>277</t>
  </si>
  <si>
    <t>404</t>
  </si>
  <si>
    <t>472</t>
  </si>
  <si>
    <t>204</t>
  </si>
  <si>
    <t>YES %</t>
  </si>
  <si>
    <t>84%</t>
  </si>
  <si>
    <t>66%</t>
  </si>
  <si>
    <t>72%</t>
  </si>
  <si>
    <t>61%</t>
  </si>
  <si>
    <t>62%</t>
  </si>
  <si>
    <t>87%</t>
  </si>
  <si>
    <t>79%</t>
  </si>
  <si>
    <t>77%</t>
  </si>
  <si>
    <t>91%</t>
  </si>
  <si>
    <t>76%</t>
  </si>
  <si>
    <t>NO</t>
  </si>
  <si>
    <t>600</t>
  </si>
  <si>
    <t>242</t>
  </si>
  <si>
    <t>358</t>
  </si>
  <si>
    <t>203</t>
  </si>
  <si>
    <t>166</t>
  </si>
  <si>
    <t>432</t>
  </si>
  <si>
    <t>79</t>
  </si>
  <si>
    <t>522</t>
  </si>
  <si>
    <t>540</t>
  </si>
  <si>
    <t>NO %</t>
  </si>
  <si>
    <t>40%</t>
  </si>
  <si>
    <t>144</t>
  </si>
  <si>
    <t>76</t>
  </si>
  <si>
    <t>44</t>
  </si>
  <si>
    <t>65</t>
  </si>
  <si>
    <t>109</t>
  </si>
  <si>
    <t>133</t>
  </si>
  <si>
    <t>1697</t>
  </si>
  <si>
    <t>1218</t>
  </si>
  <si>
    <t>1189</t>
  </si>
  <si>
    <t>1389</t>
  </si>
  <si>
    <t>993</t>
  </si>
  <si>
    <t>1128</t>
  </si>
  <si>
    <t>900</t>
  </si>
  <si>
    <t>469</t>
  </si>
  <si>
    <t>819</t>
  </si>
  <si>
    <t>447</t>
  </si>
  <si>
    <t>985</t>
  </si>
  <si>
    <t>74</t>
  </si>
  <si>
    <t>396</t>
  </si>
  <si>
    <t>935</t>
  </si>
  <si>
    <t>544</t>
  </si>
  <si>
    <t>1157</t>
  </si>
  <si>
    <t>1829</t>
  </si>
  <si>
    <t>Awful Performance - Couldn't be worse</t>
  </si>
  <si>
    <t>1369</t>
  </si>
  <si>
    <t>705</t>
  </si>
  <si>
    <t>158</t>
  </si>
  <si>
    <t>549</t>
  </si>
  <si>
    <t>458</t>
  </si>
  <si>
    <t>615</t>
  </si>
  <si>
    <t>389</t>
  </si>
  <si>
    <t>180</t>
  </si>
  <si>
    <t>332</t>
  </si>
  <si>
    <t>216</t>
  </si>
  <si>
    <t>150</t>
  </si>
  <si>
    <t>130</t>
  </si>
  <si>
    <t>640</t>
  </si>
  <si>
    <t>189</t>
  </si>
  <si>
    <t>366</t>
  </si>
  <si>
    <t>964</t>
  </si>
  <si>
    <t>Awful Performance - Couldn't be worse %</t>
  </si>
  <si>
    <t>55%</t>
  </si>
  <si>
    <t>Bad Performance</t>
  </si>
  <si>
    <t>959</t>
  </si>
  <si>
    <t>526</t>
  </si>
  <si>
    <t>433</t>
  </si>
  <si>
    <t>292</t>
  </si>
  <si>
    <t>261</t>
  </si>
  <si>
    <t>247</t>
  </si>
  <si>
    <t>246</t>
  </si>
  <si>
    <t>137</t>
  </si>
  <si>
    <t>115</t>
  </si>
  <si>
    <t>176</t>
  </si>
  <si>
    <t>135</t>
  </si>
  <si>
    <t>196</t>
  </si>
  <si>
    <t>254</t>
  </si>
  <si>
    <t>276</t>
  </si>
  <si>
    <t>316</t>
  </si>
  <si>
    <t>575</t>
  </si>
  <si>
    <t>Bad Performance %</t>
  </si>
  <si>
    <t>Neutral - Neither good or bad performance</t>
  </si>
  <si>
    <t>533</t>
  </si>
  <si>
    <t>290</t>
  </si>
  <si>
    <t>128</t>
  </si>
  <si>
    <t>170</t>
  </si>
  <si>
    <t>66</t>
  </si>
  <si>
    <t>126</t>
  </si>
  <si>
    <t>42</t>
  </si>
  <si>
    <t>259</t>
  </si>
  <si>
    <t>441</t>
  </si>
  <si>
    <t>Neutral - Neither good or bad performance %</t>
  </si>
  <si>
    <t>Good Performance</t>
  </si>
  <si>
    <t>486</t>
  </si>
  <si>
    <t>231</t>
  </si>
  <si>
    <t>86</t>
  </si>
  <si>
    <t>341</t>
  </si>
  <si>
    <t>127</t>
  </si>
  <si>
    <t>342</t>
  </si>
  <si>
    <t>427</t>
  </si>
  <si>
    <t>Good Performance %</t>
  </si>
  <si>
    <t>Great Performance - Couldn't be better</t>
  </si>
  <si>
    <t>50</t>
  </si>
  <si>
    <t>47</t>
  </si>
  <si>
    <t>Great Performance - Couldn't be better %</t>
  </si>
  <si>
    <t>1188</t>
  </si>
  <si>
    <t>756</t>
  </si>
  <si>
    <t>1391</t>
  </si>
  <si>
    <t>875</t>
  </si>
  <si>
    <t>821</t>
  </si>
  <si>
    <t>934</t>
  </si>
  <si>
    <t>442</t>
  </si>
  <si>
    <t>672</t>
  </si>
  <si>
    <t>1159</t>
  </si>
  <si>
    <t>1450</t>
  </si>
  <si>
    <t>218</t>
  </si>
  <si>
    <t>893</t>
  </si>
  <si>
    <t>505</t>
  </si>
  <si>
    <t>388</t>
  </si>
  <si>
    <t>267</t>
  </si>
  <si>
    <t>319</t>
  </si>
  <si>
    <t>377</t>
  </si>
  <si>
    <t>317</t>
  </si>
  <si>
    <t>149</t>
  </si>
  <si>
    <t>228</t>
  </si>
  <si>
    <t>173</t>
  </si>
  <si>
    <t>295</t>
  </si>
  <si>
    <t>598</t>
  </si>
  <si>
    <t>513</t>
  </si>
  <si>
    <t>848</t>
  </si>
  <si>
    <t>370</t>
  </si>
  <si>
    <t>479</t>
  </si>
  <si>
    <t>305</t>
  </si>
  <si>
    <t>327</t>
  </si>
  <si>
    <t>119</t>
  </si>
  <si>
    <t>287</t>
  </si>
  <si>
    <t>257</t>
  </si>
  <si>
    <t>229</t>
  </si>
  <si>
    <t>108</t>
  </si>
  <si>
    <t>494</t>
  </si>
  <si>
    <t>604</t>
  </si>
  <si>
    <t>695</t>
  </si>
  <si>
    <t>660</t>
  </si>
  <si>
    <t>762</t>
  </si>
  <si>
    <t>439</t>
  </si>
  <si>
    <t>278</t>
  </si>
  <si>
    <t>151</t>
  </si>
  <si>
    <t>120</t>
  </si>
  <si>
    <t>69</t>
  </si>
  <si>
    <t>446</t>
  </si>
  <si>
    <t>262</t>
  </si>
  <si>
    <t>325</t>
  </si>
  <si>
    <t>239</t>
  </si>
  <si>
    <t>623</t>
  </si>
  <si>
    <t>313</t>
  </si>
  <si>
    <t>159</t>
  </si>
  <si>
    <t>234</t>
  </si>
  <si>
    <t>187</t>
  </si>
  <si>
    <t>87</t>
  </si>
  <si>
    <t>157</t>
  </si>
  <si>
    <t>274</t>
  </si>
  <si>
    <t>499</t>
  </si>
  <si>
    <t>160</t>
  </si>
  <si>
    <t>123</t>
  </si>
  <si>
    <t>275</t>
  </si>
  <si>
    <t>230</t>
  </si>
  <si>
    <t>348</t>
  </si>
  <si>
    <t>994</t>
  </si>
  <si>
    <t>902</t>
  </si>
  <si>
    <t>467</t>
  </si>
  <si>
    <t>983</t>
  </si>
  <si>
    <t>1016</t>
  </si>
  <si>
    <t>572</t>
  </si>
  <si>
    <t>444</t>
  </si>
  <si>
    <t>222</t>
  </si>
  <si>
    <t>402</t>
  </si>
  <si>
    <t>164</t>
  </si>
  <si>
    <t>352</t>
  </si>
  <si>
    <t>796</t>
  </si>
  <si>
    <t>801</t>
  </si>
  <si>
    <t>369</t>
  </si>
  <si>
    <t>99</t>
  </si>
  <si>
    <t>306</t>
  </si>
  <si>
    <t>256</t>
  </si>
  <si>
    <t>299</t>
  </si>
  <si>
    <t>235</t>
  </si>
  <si>
    <t>585</t>
  </si>
  <si>
    <t>81%</t>
  </si>
  <si>
    <t>752</t>
  </si>
  <si>
    <t>263</t>
  </si>
  <si>
    <t>227</t>
  </si>
  <si>
    <t>202</t>
  </si>
  <si>
    <t>195</t>
  </si>
  <si>
    <t>548</t>
  </si>
  <si>
    <t>318</t>
  </si>
  <si>
    <t>80</t>
  </si>
  <si>
    <t>131</t>
  </si>
  <si>
    <t>298</t>
  </si>
  <si>
    <t>1814</t>
  </si>
  <si>
    <t>1698</t>
  </si>
  <si>
    <t>1216</t>
  </si>
  <si>
    <t>1187</t>
  </si>
  <si>
    <t>398</t>
  </si>
  <si>
    <t>758</t>
  </si>
  <si>
    <t>1830</t>
  </si>
  <si>
    <t>1086</t>
  </si>
  <si>
    <t>588</t>
  </si>
  <si>
    <t>356</t>
  </si>
  <si>
    <t>490</t>
  </si>
  <si>
    <t>294</t>
  </si>
  <si>
    <t>329</t>
  </si>
  <si>
    <t>343</t>
  </si>
  <si>
    <t>912</t>
  </si>
  <si>
    <t>495</t>
  </si>
  <si>
    <t>417</t>
  </si>
  <si>
    <t>312</t>
  </si>
  <si>
    <t>226</t>
  </si>
  <si>
    <t>191</t>
  </si>
  <si>
    <t>322</t>
  </si>
  <si>
    <t>252</t>
  </si>
  <si>
    <t>628</t>
  </si>
  <si>
    <t>315</t>
  </si>
  <si>
    <t>212</t>
  </si>
  <si>
    <t>603</t>
  </si>
  <si>
    <t>161</t>
  </si>
  <si>
    <t>1815</t>
  </si>
  <si>
    <t>992</t>
  </si>
  <si>
    <t>1129</t>
  </si>
  <si>
    <t>90</t>
  </si>
  <si>
    <t>1331</t>
  </si>
  <si>
    <t>733</t>
  </si>
  <si>
    <t>407</t>
  </si>
  <si>
    <t>569</t>
  </si>
  <si>
    <t>473</t>
  </si>
  <si>
    <t>337</t>
  </si>
  <si>
    <t>386</t>
  </si>
  <si>
    <t>291</t>
  </si>
  <si>
    <t>206</t>
  </si>
  <si>
    <t>269</t>
  </si>
  <si>
    <t>464</t>
  </si>
  <si>
    <t>789</t>
  </si>
  <si>
    <t>855</t>
  </si>
  <si>
    <t>451</t>
  </si>
  <si>
    <t>339</t>
  </si>
  <si>
    <t>273</t>
  </si>
  <si>
    <t>244</t>
  </si>
  <si>
    <t>580</t>
  </si>
  <si>
    <t>297</t>
  </si>
  <si>
    <t>296</t>
  </si>
  <si>
    <t>207</t>
  </si>
  <si>
    <t>1453</t>
  </si>
  <si>
    <t>836</t>
  </si>
  <si>
    <t>617</t>
  </si>
  <si>
    <t>650</t>
  </si>
  <si>
    <t>399</t>
  </si>
  <si>
    <t>409</t>
  </si>
  <si>
    <t>266</t>
  </si>
  <si>
    <t>361</t>
  </si>
  <si>
    <t>209</t>
  </si>
  <si>
    <t>685</t>
  </si>
  <si>
    <t>578</t>
  </si>
  <si>
    <t>536</t>
  </si>
  <si>
    <t>1109</t>
  </si>
  <si>
    <t>58%</t>
  </si>
  <si>
    <t>635</t>
  </si>
  <si>
    <t>371</t>
  </si>
  <si>
    <t>335</t>
  </si>
  <si>
    <t>400</t>
  </si>
  <si>
    <t>504</t>
  </si>
  <si>
    <t>175</t>
  </si>
  <si>
    <t>168</t>
  </si>
  <si>
    <t>434</t>
  </si>
  <si>
    <t>456</t>
  </si>
  <si>
    <t>459</t>
  </si>
  <si>
    <t>103</t>
  </si>
  <si>
    <t>414</t>
  </si>
  <si>
    <t>3512</t>
  </si>
  <si>
    <t>2170</t>
  </si>
  <si>
    <t>1165</t>
  </si>
  <si>
    <t>1005</t>
  </si>
  <si>
    <t>809</t>
  </si>
  <si>
    <t>731</t>
  </si>
  <si>
    <t>401</t>
  </si>
  <si>
    <t>618</t>
  </si>
  <si>
    <t>485</t>
  </si>
  <si>
    <t>843</t>
  </si>
  <si>
    <t>590</t>
  </si>
  <si>
    <t>521</t>
  </si>
  <si>
    <t>1497</t>
  </si>
  <si>
    <t>64%</t>
  </si>
  <si>
    <t>82%</t>
  </si>
  <si>
    <t>86%</t>
  </si>
  <si>
    <t>90%</t>
  </si>
  <si>
    <t>83%</t>
  </si>
  <si>
    <t>88%</t>
  </si>
  <si>
    <t>92%</t>
  </si>
  <si>
    <t>67%</t>
  </si>
  <si>
    <t>721</t>
  </si>
  <si>
    <t>359</t>
  </si>
  <si>
    <t>362</t>
  </si>
  <si>
    <t>258</t>
  </si>
  <si>
    <t>214</t>
  </si>
  <si>
    <t>1127</t>
  </si>
  <si>
    <t>303</t>
  </si>
  <si>
    <t>378</t>
  </si>
  <si>
    <t>1828</t>
  </si>
  <si>
    <t>1493</t>
  </si>
  <si>
    <t>736</t>
  </si>
  <si>
    <t>541</t>
  </si>
  <si>
    <t>626</t>
  </si>
  <si>
    <t>471</t>
  </si>
  <si>
    <t>395</t>
  </si>
  <si>
    <t>284</t>
  </si>
  <si>
    <t>587</t>
  </si>
  <si>
    <t>516</t>
  </si>
  <si>
    <t>431</t>
  </si>
  <si>
    <t>921</t>
  </si>
  <si>
    <t>1010</t>
  </si>
  <si>
    <t>489</t>
  </si>
  <si>
    <t>240</t>
  </si>
  <si>
    <t>288</t>
  </si>
  <si>
    <t>302</t>
  </si>
  <si>
    <t>1658</t>
  </si>
  <si>
    <t>891</t>
  </si>
  <si>
    <t>768</t>
  </si>
  <si>
    <t>547</t>
  </si>
  <si>
    <t>440</t>
  </si>
  <si>
    <t>367</t>
  </si>
  <si>
    <t>462</t>
  </si>
  <si>
    <t>460</t>
  </si>
  <si>
    <t>478</t>
  </si>
  <si>
    <t>602</t>
  </si>
  <si>
    <t>941</t>
  </si>
  <si>
    <t>858</t>
  </si>
  <si>
    <t>418</t>
  </si>
  <si>
    <t>307</t>
  </si>
  <si>
    <t>1096</t>
  </si>
  <si>
    <t>556</t>
  </si>
  <si>
    <t>454</t>
  </si>
  <si>
    <t>698</t>
  </si>
  <si>
    <t>707</t>
  </si>
  <si>
    <t>1027</t>
  </si>
  <si>
    <t>594</t>
  </si>
  <si>
    <t>376</t>
  </si>
  <si>
    <t>309</t>
  </si>
  <si>
    <t>171</t>
  </si>
  <si>
    <t>852</t>
  </si>
  <si>
    <t>279</t>
  </si>
  <si>
    <t>550</t>
  </si>
  <si>
    <t>300</t>
  </si>
  <si>
    <t>1812</t>
  </si>
  <si>
    <t>932</t>
  </si>
  <si>
    <t>1156</t>
  </si>
  <si>
    <t>For Northern Ireland (NI) to join the Republic of Ireland in a united Ireland, therefore becoming part of the EU - No NI Protocol or special arrangement required</t>
  </si>
  <si>
    <t>1256</t>
  </si>
  <si>
    <t>611</t>
  </si>
  <si>
    <t>528</t>
  </si>
  <si>
    <t>608</t>
  </si>
  <si>
    <t>373</t>
  </si>
  <si>
    <t>403</t>
  </si>
  <si>
    <t>792</t>
  </si>
  <si>
    <t>For Northern Ireland (NI) to join the Republic of Ireland in a united Ireland, therefore becoming part of the EU - No NI Protocol or special arrangement required %</t>
  </si>
  <si>
    <t>85%</t>
  </si>
  <si>
    <t>For Northern Ireland (NI) to stay in the UK with any customs checks to be between NI and Ireland (Republic of Ireland), perhaps within NI, or on the NI-Ireland border - No NI Protocol or special arrangement required</t>
  </si>
  <si>
    <t>1058</t>
  </si>
  <si>
    <t>452</t>
  </si>
  <si>
    <t>606</t>
  </si>
  <si>
    <t>415</t>
  </si>
  <si>
    <t>353</t>
  </si>
  <si>
    <t>668</t>
  </si>
  <si>
    <t>826</t>
  </si>
  <si>
    <t>For Northern Ireland (NI) to stay in the UK with any customs checks to be between NI and Ireland (Republic of Ireland), perhaps within NI, or on the NI-Ireland border - No NI Protocol or special arrangement required %</t>
  </si>
  <si>
    <t>Northern Ireland (NI) should have some sort of 'special arrangement' (a NI Protocol) to manage the UK-NI-EU relationship post-Brexit</t>
  </si>
  <si>
    <t>1002</t>
  </si>
  <si>
    <t>609</t>
  </si>
  <si>
    <t>311</t>
  </si>
  <si>
    <t>430</t>
  </si>
  <si>
    <t>634</t>
  </si>
  <si>
    <t>Northern Ireland (NI) should have some sort of 'special arrangement' (a NI Protocol) to manage the UK-NI-EU relationship post-Brexit %</t>
  </si>
  <si>
    <t>Other %</t>
  </si>
  <si>
    <t>1963</t>
  </si>
  <si>
    <t>1004</t>
  </si>
  <si>
    <t>188</t>
  </si>
  <si>
    <t>647</t>
  </si>
  <si>
    <t>810</t>
  </si>
  <si>
    <t>563</t>
  </si>
  <si>
    <t>340</t>
  </si>
  <si>
    <t>365</t>
  </si>
  <si>
    <t>825</t>
  </si>
  <si>
    <t>1282</t>
  </si>
  <si>
    <t>643</t>
  </si>
  <si>
    <t>638</t>
  </si>
  <si>
    <t>496</t>
  </si>
  <si>
    <t>487</t>
  </si>
  <si>
    <t>453</t>
  </si>
  <si>
    <t>542</t>
  </si>
  <si>
    <t>2411</t>
  </si>
  <si>
    <t>1281</t>
  </si>
  <si>
    <t>751</t>
  </si>
  <si>
    <t>832</t>
  </si>
  <si>
    <t>981</t>
  </si>
  <si>
    <t>614</t>
  </si>
  <si>
    <t>627</t>
  </si>
  <si>
    <t>720</t>
  </si>
  <si>
    <t>565</t>
  </si>
  <si>
    <t>577</t>
  </si>
  <si>
    <t>612</t>
  </si>
  <si>
    <t>770</t>
  </si>
  <si>
    <t>907</t>
  </si>
  <si>
    <t>484</t>
  </si>
  <si>
    <t>595</t>
  </si>
  <si>
    <t>Sinn Fein %</t>
  </si>
  <si>
    <t>I may switch from my chosen 'Unionist party' to a different party, if I thought that party would have a better chance of coming ahead of Sinn Fein, and becoming the largest party in Stormont</t>
  </si>
  <si>
    <t>I may switch from my chosen 'Unionist party' to a different party, if I thought that party would have a better chance of coming ahead of Sinn Fein, and becoming the largest party in Stormont %</t>
  </si>
  <si>
    <t>I would stick with my original 'Unionist party' choice, as I believe that party has the best chance of coming ahead of Sinn Fein as the largest party in Stormont, anyway</t>
  </si>
  <si>
    <t>I would stick with my original 'Unionist party' choice, as I believe that party has the best chance of coming ahead of Sinn Fein as the largest party in Stormont, anyway %</t>
  </si>
  <si>
    <t>Age Group</t>
  </si>
  <si>
    <t>Social Grade</t>
  </si>
  <si>
    <t>Constitutional Position</t>
  </si>
  <si>
    <t>POLL QUESTION 1  - NI ASSEMBLY ELECTION. If a NI Assembly Election were to be held tomorrow which political party would you vote for as FIRST PREFERENCE? - Excluding Don't Know/Undecideds</t>
  </si>
  <si>
    <t>CNR = Can't remember</t>
  </si>
  <si>
    <t>GENDER</t>
  </si>
  <si>
    <t>AGE-GROUP</t>
  </si>
  <si>
    <t>SOCIOECONOMIC STATUS</t>
  </si>
  <si>
    <t>NI Region - Residence Area (see description)</t>
  </si>
  <si>
    <t>NI Assembly Election Vote 2017: CNR = Catholic/Nationalist/Republican, PUL = Protestant/Unionist/Loyalist</t>
  </si>
  <si>
    <t>CONSTITUTIONAL POSITION</t>
  </si>
  <si>
    <t>EU REFERENDUM 2016 - PAST VOTE</t>
  </si>
  <si>
    <t>TOTAL</t>
  </si>
  <si>
    <t xml:space="preserve">Belfast </t>
  </si>
  <si>
    <t>Non voters at 2017 NIA election</t>
  </si>
  <si>
    <t>Others</t>
  </si>
  <si>
    <t>Unknown - can't identify</t>
  </si>
  <si>
    <t>Did not vote</t>
  </si>
  <si>
    <t>Prefer not to say</t>
  </si>
  <si>
    <t>SINN FEIN</t>
  </si>
  <si>
    <t>ALLIANCE</t>
  </si>
  <si>
    <t>GREEN PARTY</t>
  </si>
  <si>
    <t>PEOPLE BEFORE PROFIT(PBP)</t>
  </si>
  <si>
    <t>(a) OTHERS + Independents etc.</t>
  </si>
  <si>
    <t>NOTES RELATED TO WEIGHTING CALCULATIONS AND ANALYSIS:</t>
  </si>
  <si>
    <r>
      <t xml:space="preserve">Notes: </t>
    </r>
    <r>
      <rPr>
        <b/>
        <sz val="11"/>
        <color rgb="FF000000"/>
        <rFont val="Bahnschrift"/>
        <family val="2"/>
      </rPr>
      <t>NI Region/Area is analysed as follows: by the NI constituencies which we record:</t>
    </r>
    <r>
      <rPr>
        <sz val="11"/>
        <color rgb="FF000000"/>
        <rFont val="Bahnschrift"/>
        <family val="2"/>
      </rPr>
      <t xml:space="preserve">
</t>
    </r>
    <r>
      <rPr>
        <b/>
        <sz val="11"/>
        <color rgb="FF000000"/>
        <rFont val="Bahnschrift"/>
        <family val="2"/>
      </rPr>
      <t>Belfast/Belfast area</t>
    </r>
    <r>
      <rPr>
        <sz val="11"/>
        <color rgb="FF000000"/>
        <rFont val="Bahnschrift"/>
        <family val="2"/>
      </rPr>
      <t xml:space="preserve"> - the 4 Belfast constituencies (North, South, East, and West)                                                                      </t>
    </r>
    <r>
      <rPr>
        <b/>
        <sz val="11"/>
        <color rgb="FF000000"/>
        <rFont val="Bahnschrift"/>
        <family val="2"/>
      </rPr>
      <t>East NI</t>
    </r>
    <r>
      <rPr>
        <sz val="11"/>
        <color rgb="FF000000"/>
        <rFont val="Bahnschrift"/>
        <family val="2"/>
      </rPr>
      <t xml:space="preserve"> - North Down/Lagan Valley/South Antrim/East Antrim
</t>
    </r>
    <r>
      <rPr>
        <b/>
        <sz val="11"/>
        <color rgb="FF000000"/>
        <rFont val="Bahnschrift"/>
        <family val="2"/>
      </rPr>
      <t>South NI</t>
    </r>
    <r>
      <rPr>
        <sz val="11"/>
        <color rgb="FF000000"/>
        <rFont val="Bahnschrift"/>
        <family val="2"/>
      </rPr>
      <t xml:space="preserve"> – South Down/Strangford/Newry and Armagh/Upper Bann   
</t>
    </r>
    <r>
      <rPr>
        <b/>
        <sz val="11"/>
        <color rgb="FF000000"/>
        <rFont val="Bahnschrift"/>
        <family val="2"/>
      </rPr>
      <t xml:space="preserve">West NI </t>
    </r>
    <r>
      <rPr>
        <sz val="11"/>
        <color rgb="FF000000"/>
        <rFont val="Bahnschrift"/>
        <family val="2"/>
      </rPr>
      <t xml:space="preserve">- Fermanagh and South Tyrone/Mid-Ulster/West Tyrone, 
</t>
    </r>
    <r>
      <rPr>
        <b/>
        <sz val="11"/>
        <color rgb="FF000000"/>
        <rFont val="Bahnschrift"/>
        <family val="2"/>
      </rPr>
      <t>North NI</t>
    </r>
    <r>
      <rPr>
        <sz val="11"/>
        <color rgb="FF000000"/>
        <rFont val="Bahnschrift"/>
        <family val="2"/>
      </rPr>
      <t xml:space="preserve"> - Foyle/East Londonderry/North Antrim 
</t>
    </r>
    <r>
      <rPr>
        <b/>
        <u/>
        <sz val="11"/>
        <color rgb="FF000000"/>
        <rFont val="Arial"/>
        <family val="2"/>
      </rPr>
      <t/>
    </r>
  </si>
  <si>
    <t>Constitutional Position - Neutral = typically Alliance, Green, Independents voter group, and 'Others', Unionists = Those who vote for Unionist parties + people from a Unionist heritage background, Nationalist and/or Republican = Those who vote for SDLP/Sinn Fein + people from a Nationalist/Republican heritage background.</t>
  </si>
  <si>
    <t xml:space="preserve">Specific Weighting - related to NI Constitutional Position: via Political Community Background: </t>
  </si>
  <si>
    <t xml:space="preserve">Constitutional Position - Weightings: the weightings shown on the adjacent table are calculated based on data such as the 2016 and 2017 Northern Ireland (NI) elections, NI census estimates, and electorate election figures for gender, age, religion, constituency etc. This data analysis was then combined with previous polling information and results from LucidTalk NI polls in the last 3 years for party and constitutional position. Strongly Unionist or Nationalist/Republican = Committed over a long time period, and a consistent Unionist or Nationalist/Republican voter respectively. Broadly-Mildly Unionist or Nationalist/Republican = 'Mostly' support that specific position, but intermittently, and are intermittent voters for that respective political position. Neutral = = typically Alliance, Green, Independents voter group, and 'Others'.     </t>
  </si>
  <si>
    <t>(a) NB Aontú makes up the major part of this voting block i.e. 'Others and Independents'.</t>
  </si>
  <si>
    <t>2673</t>
  </si>
  <si>
    <t>873</t>
  </si>
  <si>
    <t>738</t>
  </si>
  <si>
    <t>915</t>
  </si>
  <si>
    <t>2273</t>
  </si>
  <si>
    <t>2287</t>
  </si>
  <si>
    <t>1267</t>
  </si>
  <si>
    <t>1020</t>
  </si>
  <si>
    <t>711</t>
  </si>
  <si>
    <t>812</t>
  </si>
  <si>
    <t>940</t>
  </si>
  <si>
    <t>552</t>
  </si>
  <si>
    <t>555</t>
  </si>
  <si>
    <t>422</t>
  </si>
  <si>
    <t>713</t>
  </si>
  <si>
    <t>559</t>
  </si>
  <si>
    <t>566</t>
  </si>
  <si>
    <t>1460</t>
  </si>
  <si>
    <t>80%</t>
  </si>
  <si>
    <t>589</t>
  </si>
  <si>
    <t>497</t>
  </si>
  <si>
    <t>155</t>
  </si>
  <si>
    <t>557</t>
  </si>
  <si>
    <t>678</t>
  </si>
  <si>
    <t>2596</t>
  </si>
  <si>
    <t>1406</t>
  </si>
  <si>
    <t>1190</t>
  </si>
  <si>
    <t>899</t>
  </si>
  <si>
    <t>835</t>
  </si>
  <si>
    <t>586</t>
  </si>
  <si>
    <t>1099</t>
  </si>
  <si>
    <t>824</t>
  </si>
  <si>
    <t>688</t>
  </si>
  <si>
    <t>597</t>
  </si>
  <si>
    <t>864</t>
  </si>
  <si>
    <t>641</t>
  </si>
  <si>
    <t>532</t>
  </si>
  <si>
    <t>1701</t>
  </si>
  <si>
    <t>94%</t>
  </si>
  <si>
    <t>99%</t>
  </si>
  <si>
    <t>93%</t>
  </si>
  <si>
    <t>89%</t>
  </si>
  <si>
    <t>96%</t>
  </si>
  <si>
    <t>746</t>
  </si>
  <si>
    <t>450</t>
  </si>
  <si>
    <t>639</t>
  </si>
  <si>
    <t>1629</t>
  </si>
  <si>
    <t>755</t>
  </si>
  <si>
    <t>582</t>
  </si>
  <si>
    <t>723</t>
  </si>
  <si>
    <t>502</t>
  </si>
  <si>
    <t>1496</t>
  </si>
  <si>
    <t>806</t>
  </si>
  <si>
    <t>690</t>
  </si>
  <si>
    <t>676</t>
  </si>
  <si>
    <t>424</t>
  </si>
  <si>
    <t>492</t>
  </si>
  <si>
    <t>1104</t>
  </si>
  <si>
    <t>vote_assembly</t>
  </si>
  <si>
    <t>EU Referendum 2016 - Past Vote. CNR</t>
  </si>
  <si>
    <t>Non-Voters at 2017 NIA Election</t>
  </si>
  <si>
    <t>Non-Voters at 2016 EU Referendum</t>
  </si>
  <si>
    <t>Prefer not to say/can't remember</t>
  </si>
  <si>
    <t>QUESTION 1. NI ASSEMBLY ELECTION: If a NI Assembly Election were to be held tomorrow which political party would you vote for as FIRST PREFERENCE? - including Don't Knows</t>
  </si>
  <si>
    <r>
      <t xml:space="preserve">QUESTION 1. NI ASSEMBLY ELECTION: If a NI Assembly Election were to be held tomorrow which political party would you vote for as FIRST PREFERENCE? </t>
    </r>
    <r>
      <rPr>
        <b/>
        <sz val="20"/>
        <color rgb="FF0070C0"/>
        <rFont val="Bahnschrift"/>
        <family val="2"/>
      </rPr>
      <t>- Excluding Don't Know/Undecideds</t>
    </r>
  </si>
  <si>
    <t>Aontú %</t>
  </si>
  <si>
    <t>QUESTION 2. - How do you rate the following NI UK and Ireland political and party leaders in terms of their overall performance in the last few months? Q2.1: JEFFREY DONALDSON - DUP Leader</t>
  </si>
  <si>
    <t>QUESTION 2. - How do you rate the following NI UK and Ireland political and party leaders in terms of their overall performance in the last few months? Q2.2: MICHELLE O'NEILL - VP Sinn Féin - NI Deputy First Minister</t>
  </si>
  <si>
    <t>QUESTION 2. - How do you rate the following NI, UK, and Ireland political and party leaders in terms of their overall performance in the last few months? Q2.3: NAOMI LONG - Alliance Leader - NI Minister of Justice</t>
  </si>
  <si>
    <t xml:space="preserve">QUESTION 2. - How do you rate the following NI, UK, and Ireland political and party leaders in terms of their overall performance in the last few months? Q2.4: COLUM EASTWOOD - SDLP Leader </t>
  </si>
  <si>
    <t xml:space="preserve">QUESTION 2. - How do you rate the following NI, UK, and Ireland political and party leaders in terms of their overall performance in the last few months? Q2.5: DOUG BEATTIE - UUP Leader </t>
  </si>
  <si>
    <t xml:space="preserve">QUESTION 2. - How do you rate the following NI, UK, and Ireland political and party leaders in terms of their overall performance in the last few months? Q2.6: JIM ALLISTER - TUV Leader </t>
  </si>
  <si>
    <t>QUESTION 2. - How do you rate the following NI, UK, and Ireland political and party leaders in terms of their overall performance in the last few months? Q2.7: BORIS JOHNSON - UK Prime Minister</t>
  </si>
  <si>
    <t>QUESTION 2. - How do you rate the following NI, UK, and Ireland political and party leaders in terms of their overall performance in the last few months? Q2.8: BRANDON LEWIS - Secretary of State for NI</t>
  </si>
  <si>
    <t>QUESTION 2. - How do you rate the following NI, UK, and Ireland political and party leaders in terms of their overall performance in the last few months? Q2.9: ROBIN SWANN (UUP) - NI Minister of Health</t>
  </si>
  <si>
    <t>QUESTION 2. - How do you rate the following NI, UK, and Ireland political and party leaders in terms of their overall performance in the last few months? Q2.10: PAUL GIVAN (DUP) - NI First Minister</t>
  </si>
  <si>
    <t xml:space="preserve">QUESTION 1a. Some think that Sinn Fein may become the largest party at Stormont after the next NI Assembly election and therefore would be entitled to nominate for the First Minister position. Now you have said you intend to vote for a unionist party at the next NI Assembly election. However if it became clear to you that a different Unionist party had the best chance of coming ahead of Sinn Fein as the largest party at the next NI Assembly election would this influence you to change your 1st preference vote? </t>
  </si>
  <si>
    <r>
      <rPr>
        <b/>
        <u/>
        <sz val="16"/>
        <color rgb="FFFF0000"/>
        <rFont val="Calibri"/>
        <family val="2"/>
        <scheme val="minor"/>
      </rPr>
      <t>UNIONISTS ONLY</t>
    </r>
    <r>
      <rPr>
        <b/>
        <sz val="16"/>
        <color rgb="FFFF0000"/>
        <rFont val="Calibri"/>
        <family val="2"/>
        <scheme val="minor"/>
      </rPr>
      <t>: LucidTalk - Northern Ireland (NI)-Wide Autumn NI 'Tracker' Poll-Project - November 2021: Data Results - Unweighted and Weighted/NI Representative sample (1,458 responses - UNIONISTS ONLY)</t>
    </r>
  </si>
  <si>
    <t xml:space="preserve">QUESTION 1b. FIRST MINISTER AT STORMONT If Sinn Fein became the largest party at Stormont after the next NI Assembly election, and therefore took the First Ministers post, would you agree with a Unionist party if they were the second largest party, taking the Deputy First Ministers post? </t>
  </si>
  <si>
    <t xml:space="preserve">Where referenced in this document the following abbreviations and acronyms are used: NI - Northern Ireland, LT – LucidTalk, UK – United Kingdom, BPC – British Polling Council, AIMRO - Association of Irish Market Research Organisations.
</t>
  </si>
  <si>
    <r>
      <t xml:space="preserve">The results for each Individual Poll Question can be accessed via the Tabs at the bottom of the Spreadsheet - For each Poll Question demographic analyses are shown by: Gender, Age-Group, Socio-Economic Group, NI Residence Area (see attached description), 2017 NI Assembly Election - Past-Vote, Constitutional Position (Unionist, Nationalist, etc.), Community (Protestant, R. Catholic, etc.), and 2016 EU Referendum - Past-Vote. </t>
    </r>
    <r>
      <rPr>
        <b/>
        <sz val="12"/>
        <color rgb="FFFF0000"/>
        <rFont val="Calibri"/>
        <family val="2"/>
      </rPr>
      <t>NB Subsamples from any cross-breaks or 'drill-downs' into the data results, will be subject to a higher margin of error, and conclusions drawn from cross-breaks with very small sub-samples should be treated with caution.</t>
    </r>
  </si>
  <si>
    <r>
      <rPr>
        <b/>
        <u/>
        <sz val="11"/>
        <color rgb="FF000000"/>
        <rFont val="Calibri"/>
        <family val="2"/>
      </rPr>
      <t>LucidTalk - Professional Credentials</t>
    </r>
    <r>
      <rPr>
        <b/>
        <sz val="11"/>
        <color rgb="FF000000"/>
        <rFont val="Calibri"/>
        <family val="2"/>
      </rPr>
      <t>: LucidTalk is a member of the British Polling Council (BPC), the UK Market Research Society (UK MRS), and ESOMAR (European Society of Market Research organisations). The BPC are the primary UK professional body ensuring professional Polling and Market Research standards. All polling, research, sampling, methodologies used, market research projects and results and reports production are, and have been, carried out to the professional standards laid down by the BPC and also (as published) of AIMRO (Association of Irish Market Research Organisations).</t>
    </r>
  </si>
  <si>
    <t>LucidTalk Limited | The Innovation Centre | NI Science Park I Queen's Road | Queen’s Island | Belfast BT3 9DT 
Telephone: 028 9073 7800 (Switchboard) | 028 9040 9980 (Direct) | 07711 450545 (Mobile) 
Fax: 028 9073 7801 | Email: info@lucidtalk.co.uk</t>
  </si>
  <si>
    <t>DEMOGRAPHIC DATA - NI Region/Residence Area - by NI Political Constituencies:
Belfast/Belfast area - the 4 Belfast constituencies (North, South, East, and West) +       East NI - North Down/Lagan Valley/South Antrim/East Antrim
North NI - Foyle/East Londonderry/North Antrim 
South NI – South Down/Strangford/Newry and Armagh/Upper Bann
West NI - Fermanagh and South Tyrone/Mid-Ulster/West Tyrone</t>
  </si>
  <si>
    <t>Contents</t>
  </si>
  <si>
    <r>
      <rPr>
        <b/>
        <u/>
        <sz val="16"/>
        <color rgb="FFFF0000"/>
        <rFont val="Calibri"/>
        <family val="2"/>
        <scheme val="minor"/>
      </rPr>
      <t>UNIONISTS ONLY</t>
    </r>
    <r>
      <rPr>
        <b/>
        <sz val="16"/>
        <color rgb="FFFF0000"/>
        <rFont val="Calibri"/>
        <family val="2"/>
        <scheme val="minor"/>
      </rPr>
      <t>: LucidTalk - Northern Ireland (NI)-Wide Autumn NI 'Tracker' Poll-Project - November 2021: Data Results - Unweighted and Weighted NI Representative sample (1,458 responses - UNIONISTS ONLY)</t>
    </r>
  </si>
  <si>
    <t xml:space="preserve">QUESTION 3. NI PROTOCOL: It is generally accepted that there are only two possible ways to COMPLETELY remove scrap the NI Protocol (a) For Northern Ireland NI to stay in the UK and to have customs checks on the border or within NI  between NI and Ireland Republic of Ireland, or (b) For NI to leave the UK and join the Republic of Ireland in a united Ireland therefore becoming part of the European Union (EU). If this were the case, and you had to choose between one of these options, which would you prefer or would you prefer some form of special arrangement (aka a NI Protocol) for Northern Ireland? </t>
  </si>
  <si>
    <t xml:space="preserve">QUESTION 4. THE PSNI AT 20: The Police Service of Northern Ireland (PSNI) is 20 years old this year. In this context, would you personally consider a career in the PSNI, and/or support, or at least 'be OK' with a family member considering a career in the PSNI? </t>
  </si>
  <si>
    <t>QUESTION 8. THE ENVIRONMENT. Climate change is a major worldwide issue at the moment. In this context, would you be in favour of an extra tax - a carbon tax, to help pay for environmental initiatives?</t>
  </si>
  <si>
    <t>QUESTION 7. THE ENVIRONMENT: Climate change is a major worldwide issue at the moment. In this context, are you concerned about Climate change?</t>
  </si>
  <si>
    <t xml:space="preserve">QUESTION 5. COVID: Do you think Covid vaccinations should be compulsory for Healthcare workers? </t>
  </si>
  <si>
    <t>FULL RESULTS: DATA TABLES - Weighted and Unweighted (All Responses) - 1,458 responses used in final weighted NI representative sample - Questions 1a and 1b (UNIONISTS ONLY)</t>
  </si>
  <si>
    <t>FULL RESULTS: DATA TABLES - Weighted and Unweighted (All Responses) - 3,512 responses used in final weighted NI representative sample - Questions 2 to 8</t>
  </si>
  <si>
    <r>
      <rPr>
        <b/>
        <u/>
        <sz val="11"/>
        <color rgb="FF000000"/>
        <rFont val="Calibri"/>
        <family val="2"/>
      </rPr>
      <t>Data Weighting</t>
    </r>
    <r>
      <rPr>
        <b/>
        <sz val="11"/>
        <color rgb="FF000000"/>
        <rFont val="Calibri"/>
        <family val="2"/>
      </rPr>
      <t xml:space="preserve">: Data was weighted to the profile of all NI adults aged 18+. Data was weighted by age, sex, socio-economic group (using data from the Northern Ireland Statistics and Research Agency - NISRA), previous voting patterns (i.e. turnout probability), constituency, constitutional position, party support and religious affiliation. This resulted in a robust and accurate balanced NI representative sample, reflecting the demographic composition of Northern Ireland, resulting in 3,512 responses being considered in terms of the final weighted results - these are the results presented in this report. Data was weighted using a raking algorithm, in R, otherwise known as iterative proportional fitting or sample-balancing. Raking ratio estimation is a method for adjusting the sampling weights of the sample data based on known population characteristics.
Two weights were calculated. These are the normal weight and the trimmed weight – with the trimmed weight being the one that we use in the results tables shown in this report. The trimmed weight is preferable as it reduces the influence of outlying observations. The total amount trimmed is divided among the observations that were not trimmed, so that the total weight remains the same. The weights are trimmed at 4 and 0.1 meaning that no observation is allowed to exceed these limits of relative importance.
For this poll-project weights were used as follows: These were/are calculated from data such as the 2016 EU Referendum, the 2015 and 2017 Northern Ireland (NI) Assembly Elections, the 2017 NI Westminster election, the 2019 NI European Election, the 2019 NI Westminster election, NI census estimates, and electorate election figures for gender, age, religion, constituency etc. plus previous polling information and results from LucidTalk NI polls in the last 5 years for party and constitutional position. </t>
    </r>
  </si>
  <si>
    <t>LucidTalk - Northern Ireland (NI)-Wide Autumn NI 'Tracker' Poll-Project - November 2021: Data Results - Unweighted and Weighted/NI Representative sample (3,298 responses - Weighted sample)</t>
  </si>
  <si>
    <t>QUESTION 6. COVID: Should vaccine passports be mandatory for the hospitality sector. i.e. for people to enter pubs, restaurants, nightclubs etc.?</t>
  </si>
  <si>
    <t>LucidTalk - Northern Ireland (NI)-Wide Autumn NI 'Tracker' Poll-Project - November 2021: Data Results - Unweighted and Weighted/NI Representative sample (3,512 responses - Weighted sample)</t>
  </si>
  <si>
    <t xml:space="preserve">LucidTalk - Northern Ireland (NI)-Wide BELFAST TELEGRAPH 'Autumn' 2021 'Tracker' Poll-Project: November 2021: Data Results - Weighted/NI Representative sample: 3,512 Responses. </t>
  </si>
  <si>
    <t>FULL RESULTS: DATA TABLES - Weighted and Unweighted (All Responses) - 3,512 responses used in final weighted NI representative sample - Question 1 (exc. Non-Voters)</t>
  </si>
  <si>
    <t>LUCIDTALK - NI 'Tracker' POLL-PROJECT - Autumn 2021: MAIN RESULTS SUMMARY - 3,512 NI representative sample(weighted): Poll Period - 5th to 8th November 2021</t>
  </si>
  <si>
    <t>BASE : All respondents - 3,512 NI representative sample (weighted): LT NI-Wide Tracker Poll - November 2021</t>
  </si>
  <si>
    <t>LucidTalk - Northern Ireland (NI)-Wide Autumn NI 'Tracker' Poll-Project - November 2021: Data Results - Unweighted and Weighted/NI Representative sample (3,512 responses - weighted sample)</t>
  </si>
  <si>
    <t>METHODOLOGY: Polling was carried out by Belfast based polling and market research company LucidTalk. The project was carried out online for a period of 4 days from 5th to 8th November 2021. The project targeted the established Northern Ireland (NI) LucidTalk online Opinion Panel (13,816 members) which is balanced by gender, age-group, area of residence, and community background, in order to be demographically representative of Northern Ireland. 4,089 full responses were received. A data auditing process was then carried out to ensure all completed poll-surveys were genuine 'one-person, one-vote' responses, and this resulted in 3,512 responses being considered and verified as the base data-set (weighted and unweighted) - 3,512 responses for Question 1. These base-samples were then weighted by gender, community background and additional demographic measurements to reflect the demographic composition of Northern Ireland resulting in the weighted data tables and weighted results set i.e. the final results - the results presented in this report. All data results produced are accurate to a margin of error of +/-2.3%, at 95% confidence. All surveys and polls may be subject to sources of error, including, but not limited to sampling error, coverage error, and measurement error. All reported margins of sampling error include the computed design effects for weighting.</t>
  </si>
  <si>
    <r>
      <rPr>
        <b/>
        <u/>
        <sz val="11"/>
        <color rgb="FF000000"/>
        <rFont val="Calibri"/>
        <family val="2"/>
      </rPr>
      <t>Totalling</t>
    </r>
    <r>
      <rPr>
        <b/>
        <sz val="11"/>
        <color rgb="FF000000"/>
        <rFont val="Calibri"/>
        <family val="2"/>
      </rPr>
      <t>: All main results columns i.e. NI-Wide TOTAL RESULTS (Column B of each of the results tables) will add-up to 100%. The majority of the demographic analysis columns in each of the results tables will also add-up to 100%. However some of the demographic analyses columns may add up to 98%, 99% or 101%, or 102% etc. due to 'rounding', and the formulations contained within the tabulation systems used to calculate the weighted and unweighted results.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</si>
</sst>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rgb="FF000000"/>
      <name val="Calibri"/>
      <family val="2"/>
      <scheme val="minor"/>
    </font>
    <font>
      <sz val="11"/>
      <color theme="1"/>
      <name val="Calibri"/>
      <family val="2"/>
      <scheme val="minor"/>
    </font>
    <font>
      <sz val="11"/>
      <color rgb="FFFFFFFF"/>
      <name val="Arial Narrow"/>
      <family val="2"/>
    </font>
    <font>
      <b/>
      <sz val="12"/>
      <color rgb="FF000000"/>
      <name val="Calibri"/>
      <family val="2"/>
    </font>
    <font>
      <b/>
      <sz val="11"/>
      <color theme="1"/>
      <name val="Calibri"/>
      <family val="2"/>
      <scheme val="minor"/>
    </font>
    <font>
      <u/>
      <sz val="11"/>
      <color theme="10"/>
      <name val="Calibri"/>
      <family val="2"/>
      <scheme val="minor"/>
    </font>
    <font>
      <b/>
      <u/>
      <sz val="16"/>
      <color rgb="FF0070C0"/>
      <name val="Calibri"/>
      <family val="2"/>
      <scheme val="minor"/>
    </font>
    <font>
      <sz val="11"/>
      <color rgb="FF000000"/>
      <name val="Bahnschrift"/>
      <family val="2"/>
    </font>
    <font>
      <b/>
      <u/>
      <sz val="18"/>
      <color theme="10"/>
      <name val="Bahnschrift"/>
      <family val="2"/>
    </font>
    <font>
      <b/>
      <sz val="18"/>
      <color rgb="FF000000"/>
      <name val="Calibri"/>
      <family val="2"/>
      <scheme val="minor"/>
    </font>
    <font>
      <b/>
      <sz val="14"/>
      <color rgb="FF000000"/>
      <name val="Bahnschrift"/>
      <family val="2"/>
    </font>
    <font>
      <b/>
      <sz val="10"/>
      <color rgb="FF000000"/>
      <name val="Calibri"/>
      <family val="2"/>
      <scheme val="minor"/>
    </font>
    <font>
      <sz val="14"/>
      <color rgb="FF000000"/>
      <name val="Bahnschrift"/>
      <family val="2"/>
    </font>
    <font>
      <b/>
      <sz val="14"/>
      <color theme="1"/>
      <name val="Calibri"/>
      <family val="2"/>
      <scheme val="minor"/>
    </font>
    <font>
      <b/>
      <sz val="10"/>
      <color theme="1"/>
      <name val="Calibri"/>
      <family val="2"/>
      <scheme val="minor"/>
    </font>
    <font>
      <b/>
      <sz val="12"/>
      <color theme="1"/>
      <name val="Calibri"/>
      <family val="2"/>
      <scheme val="minor"/>
    </font>
    <font>
      <sz val="14"/>
      <color rgb="FF000000"/>
      <name val="Arial Narrow"/>
      <family val="2"/>
    </font>
    <font>
      <b/>
      <sz val="11"/>
      <color rgb="FF000000"/>
      <name val="Bahnschrift"/>
      <family val="2"/>
    </font>
    <font>
      <b/>
      <u/>
      <sz val="11"/>
      <color rgb="FF000000"/>
      <name val="Arial"/>
      <family val="2"/>
    </font>
    <font>
      <b/>
      <sz val="11"/>
      <color rgb="FF000000"/>
      <name val="Calibri"/>
      <family val="2"/>
      <scheme val="minor"/>
    </font>
    <font>
      <b/>
      <sz val="14"/>
      <color rgb="FF000000"/>
      <name val="Calibri"/>
      <family val="2"/>
      <scheme val="minor"/>
    </font>
    <font>
      <sz val="12"/>
      <color rgb="FF000000"/>
      <name val="Calibri"/>
      <family val="2"/>
      <scheme val="minor"/>
    </font>
    <font>
      <sz val="11"/>
      <color rgb="FFFFFFFF"/>
      <name val="Arial Narrow"/>
    </font>
    <font>
      <sz val="14"/>
      <color rgb="FFFFFFFF"/>
      <name val="Arial Narrow"/>
      <family val="2"/>
    </font>
    <font>
      <sz val="18"/>
      <color rgb="FFFFFFFF"/>
      <name val="Arial Narrow"/>
      <family val="2"/>
    </font>
    <font>
      <b/>
      <sz val="20"/>
      <color rgb="FF000000"/>
      <name val="Bahnschrift"/>
      <family val="2"/>
    </font>
    <font>
      <sz val="20"/>
      <color rgb="FF000000"/>
      <name val="Bahnschrift"/>
      <family val="2"/>
    </font>
    <font>
      <b/>
      <sz val="16"/>
      <color rgb="FFFF0000"/>
      <name val="Calibri"/>
      <family val="2"/>
      <scheme val="minor"/>
    </font>
    <font>
      <b/>
      <sz val="20"/>
      <color rgb="FF0070C0"/>
      <name val="Bahnschrift"/>
      <family val="2"/>
    </font>
    <font>
      <sz val="14"/>
      <color rgb="FFA9A9A9"/>
      <name val="Arial Narrow"/>
      <family val="2"/>
    </font>
    <font>
      <b/>
      <sz val="16"/>
      <color rgb="FF000000"/>
      <name val="Bahnschrift"/>
      <family val="2"/>
    </font>
    <font>
      <b/>
      <u/>
      <sz val="16"/>
      <color rgb="FFFF0000"/>
      <name val="Calibri"/>
      <family val="2"/>
      <scheme val="minor"/>
    </font>
    <font>
      <sz val="16"/>
      <color rgb="FF000000"/>
      <name val="Bahnschrift"/>
      <family val="2"/>
    </font>
    <font>
      <b/>
      <sz val="11"/>
      <color rgb="FF000000"/>
      <name val="Calibri"/>
      <family val="2"/>
    </font>
    <font>
      <sz val="11"/>
      <color rgb="FF000000"/>
      <name val="Calibri"/>
      <family val="2"/>
    </font>
    <font>
      <b/>
      <sz val="16"/>
      <color rgb="FF000000"/>
      <name val="Calibri"/>
      <family val="2"/>
    </font>
    <font>
      <b/>
      <sz val="12"/>
      <color rgb="FFFF0000"/>
      <name val="Calibri"/>
      <family val="2"/>
    </font>
    <font>
      <b/>
      <sz val="12"/>
      <color rgb="FFFF0000"/>
      <name val="Calibri"/>
      <family val="2"/>
      <scheme val="minor"/>
    </font>
    <font>
      <b/>
      <sz val="14"/>
      <color rgb="FFFF0000"/>
      <name val="Calibri"/>
      <family val="2"/>
    </font>
    <font>
      <sz val="14"/>
      <color rgb="FF000000"/>
      <name val="Calibri"/>
      <family val="2"/>
      <scheme val="minor"/>
    </font>
    <font>
      <b/>
      <sz val="12"/>
      <color theme="9" tint="-0.499984740745262"/>
      <name val="Calibri"/>
      <family val="2"/>
    </font>
    <font>
      <b/>
      <u/>
      <sz val="11"/>
      <color rgb="FF000000"/>
      <name val="Calibri"/>
      <family val="2"/>
    </font>
    <font>
      <b/>
      <sz val="12"/>
      <name val="Calibri"/>
      <family val="2"/>
    </font>
    <font>
      <b/>
      <u/>
      <sz val="24"/>
      <color rgb="FF000000"/>
      <name val="Calibri"/>
      <family val="2"/>
    </font>
    <font>
      <u/>
      <sz val="16"/>
      <color theme="10"/>
      <name val="Calibri"/>
      <family val="2"/>
      <scheme val="minor"/>
    </font>
  </fonts>
  <fills count="7">
    <fill>
      <patternFill patternType="none"/>
    </fill>
    <fill>
      <patternFill patternType="gray125"/>
    </fill>
    <fill>
      <patternFill patternType="solid">
        <fgColor rgb="FF1F334B"/>
      </patternFill>
    </fill>
    <fill>
      <patternFill patternType="solid">
        <fgColor rgb="FF4F81BD"/>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48">
    <border>
      <left/>
      <right/>
      <top/>
      <bottom/>
      <diagonal/>
    </border>
    <border>
      <left style="thin">
        <color rgb="FFFFFFFF"/>
      </left>
      <right style="thin">
        <color rgb="FFFFFFFF"/>
      </right>
      <top style="thin">
        <color rgb="FFFFFFFF"/>
      </top>
      <bottom style="thin">
        <color rgb="FFFFFFFF"/>
      </bottom>
      <diagonal/>
    </border>
    <border>
      <left/>
      <right/>
      <top style="thin">
        <color rgb="FF4F81BD"/>
      </top>
      <bottom style="thin">
        <color rgb="FF4F81BD"/>
      </bottom>
      <diagonal/>
    </border>
    <border>
      <left style="thin">
        <color rgb="FF4F81BD"/>
      </left>
      <right style="thin">
        <color rgb="FF4F81BD"/>
      </right>
      <top style="thin">
        <color rgb="FF4F81BD"/>
      </top>
      <bottom style="thin">
        <color rgb="FF4F81BD"/>
      </bottom>
      <diagonal/>
    </border>
    <border>
      <left/>
      <right style="double">
        <color auto="1"/>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auto="1"/>
      </top>
      <bottom/>
      <diagonal/>
    </border>
    <border>
      <left/>
      <right style="double">
        <color indexed="64"/>
      </right>
      <top style="double">
        <color indexed="64"/>
      </top>
      <bottom/>
      <diagonal/>
    </border>
    <border>
      <left style="double">
        <color auto="1"/>
      </left>
      <right/>
      <top/>
      <bottom style="thin">
        <color auto="1"/>
      </bottom>
      <diagonal/>
    </border>
    <border>
      <left/>
      <right/>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top/>
      <bottom style="thin">
        <color rgb="FF4F81BD"/>
      </bottom>
      <diagonal/>
    </border>
    <border>
      <left style="thin">
        <color indexed="64"/>
      </left>
      <right/>
      <top/>
      <bottom style="thin">
        <color rgb="FF4F81BD"/>
      </bottom>
      <diagonal/>
    </border>
    <border>
      <left/>
      <right style="thin">
        <color indexed="64"/>
      </right>
      <top/>
      <bottom style="thin">
        <color rgb="FF4F81BD"/>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auto="1"/>
      </left>
      <right/>
      <top style="double">
        <color auto="1"/>
      </top>
      <bottom style="double">
        <color indexed="64"/>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bottom/>
      <diagonal/>
    </border>
    <border>
      <left style="thin">
        <color indexed="64"/>
      </left>
      <right style="thin">
        <color indexed="64"/>
      </right>
      <top/>
      <bottom/>
      <diagonal/>
    </border>
    <border>
      <left style="thin">
        <color indexed="64"/>
      </left>
      <right style="thin">
        <color indexed="64"/>
      </right>
      <top/>
      <bottom style="double">
        <color auto="1"/>
      </bottom>
      <diagonal/>
    </border>
    <border>
      <left style="thin">
        <color indexed="64"/>
      </left>
      <right style="double">
        <color auto="1"/>
      </right>
      <top style="thin">
        <color auto="1"/>
      </top>
      <bottom/>
      <diagonal/>
    </border>
    <border>
      <left style="thin">
        <color indexed="64"/>
      </left>
      <right style="double">
        <color auto="1"/>
      </right>
      <top/>
      <bottom/>
      <diagonal/>
    </border>
    <border>
      <left style="thin">
        <color indexed="64"/>
      </left>
      <right style="double">
        <color auto="1"/>
      </right>
      <top/>
      <bottom style="double">
        <color auto="1"/>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double">
        <color auto="1"/>
      </left>
      <right style="double">
        <color auto="1"/>
      </right>
      <top style="double">
        <color auto="1"/>
      </top>
      <bottom/>
      <diagonal/>
    </border>
    <border>
      <left style="double">
        <color auto="1"/>
      </left>
      <right style="double">
        <color auto="1"/>
      </right>
      <top/>
      <bottom style="thin">
        <color auto="1"/>
      </bottom>
      <diagonal/>
    </border>
    <border>
      <left/>
      <right/>
      <top/>
      <bottom style="thin">
        <color rgb="FFFFFFFF"/>
      </bottom>
      <diagonal/>
    </border>
    <border>
      <left style="double">
        <color auto="1"/>
      </left>
      <right style="double">
        <color auto="1"/>
      </right>
      <top style="double">
        <color auto="1"/>
      </top>
      <bottom style="double">
        <color auto="1"/>
      </bottom>
      <diagonal/>
    </border>
    <border>
      <left/>
      <right style="double">
        <color auto="1"/>
      </right>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s>
  <cellStyleXfs count="2">
    <xf numFmtId="0" fontId="0" fillId="0" borderId="0"/>
    <xf numFmtId="0" fontId="5" fillId="0" borderId="0" applyNumberFormat="0" applyFill="0" applyBorder="0" applyAlignment="0" applyProtection="0"/>
  </cellStyleXfs>
  <cellXfs count="162">
    <xf numFmtId="0" fontId="0" fillId="0" borderId="0" xfId="0"/>
    <xf numFmtId="0" fontId="2"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0" xfId="0"/>
    <xf numFmtId="0" fontId="2" fillId="2" borderId="1" xfId="0" applyFont="1" applyFill="1" applyBorder="1" applyAlignment="1">
      <alignment horizontal="center" vertical="center" wrapText="1"/>
    </xf>
    <xf numFmtId="0" fontId="0" fillId="0" borderId="0" xfId="0"/>
    <xf numFmtId="9" fontId="0" fillId="0" borderId="0" xfId="0" applyNumberFormat="1"/>
    <xf numFmtId="0" fontId="6" fillId="0" borderId="0" xfId="1" applyFont="1" applyBorder="1"/>
    <xf numFmtId="0" fontId="7" fillId="0" borderId="0" xfId="0" applyFont="1"/>
    <xf numFmtId="0" fontId="7" fillId="0" borderId="4" xfId="0" applyFont="1" applyBorder="1"/>
    <xf numFmtId="0" fontId="8" fillId="0" borderId="5" xfId="0" applyFont="1" applyBorder="1" applyAlignment="1">
      <alignment wrapText="1"/>
    </xf>
    <xf numFmtId="0" fontId="9" fillId="0" borderId="5" xfId="0" applyFont="1" applyBorder="1"/>
    <xf numFmtId="0" fontId="9" fillId="0" borderId="6" xfId="0" applyFont="1" applyBorder="1"/>
    <xf numFmtId="0" fontId="10" fillId="0" borderId="8" xfId="0" applyFont="1" applyBorder="1" applyAlignment="1">
      <alignment wrapText="1"/>
    </xf>
    <xf numFmtId="0" fontId="0" fillId="0" borderId="8" xfId="0" applyBorder="1" applyAlignment="1">
      <alignment wrapText="1"/>
    </xf>
    <xf numFmtId="0" fontId="12" fillId="0" borderId="9" xfId="0" applyFont="1" applyBorder="1" applyAlignment="1">
      <alignment wrapText="1"/>
    </xf>
    <xf numFmtId="0" fontId="10" fillId="0" borderId="11" xfId="0" applyFont="1" applyBorder="1" applyAlignment="1">
      <alignment wrapText="1"/>
    </xf>
    <xf numFmtId="0" fontId="0" fillId="0" borderId="0" xfId="0" applyAlignment="1">
      <alignment wrapText="1"/>
    </xf>
    <xf numFmtId="0" fontId="0" fillId="0" borderId="4" xfId="0" applyBorder="1" applyAlignment="1">
      <alignment wrapText="1"/>
    </xf>
    <xf numFmtId="0" fontId="1" fillId="0" borderId="12" xfId="0" applyFont="1" applyBorder="1"/>
    <xf numFmtId="0" fontId="1" fillId="0" borderId="13" xfId="0" applyFont="1" applyBorder="1"/>
    <xf numFmtId="0" fontId="1" fillId="0" borderId="14" xfId="0" applyFont="1" applyBorder="1"/>
    <xf numFmtId="0" fontId="4" fillId="4" borderId="16" xfId="0" applyFont="1" applyFill="1" applyBorder="1" applyAlignment="1">
      <alignment horizontal="center"/>
    </xf>
    <xf numFmtId="0" fontId="13" fillId="4" borderId="16" xfId="0" applyFont="1" applyFill="1" applyBorder="1" applyAlignment="1">
      <alignment horizontal="center"/>
    </xf>
    <xf numFmtId="0" fontId="14" fillId="4" borderId="16" xfId="0" applyFont="1" applyFill="1" applyBorder="1" applyAlignment="1">
      <alignment horizontal="center" wrapText="1"/>
    </xf>
    <xf numFmtId="0" fontId="14" fillId="4" borderId="20" xfId="0" applyFont="1" applyFill="1" applyBorder="1" applyAlignment="1">
      <alignment horizontal="center" wrapText="1"/>
    </xf>
    <xf numFmtId="0" fontId="14" fillId="4" borderId="21" xfId="0" applyFont="1" applyFill="1" applyBorder="1" applyAlignment="1">
      <alignment horizontal="center" wrapText="1"/>
    </xf>
    <xf numFmtId="0" fontId="14" fillId="4" borderId="22" xfId="0" applyFont="1" applyFill="1" applyBorder="1" applyAlignment="1">
      <alignment horizontal="center" wrapText="1"/>
    </xf>
    <xf numFmtId="0" fontId="14" fillId="4" borderId="14" xfId="0" applyFont="1" applyFill="1" applyBorder="1" applyAlignment="1">
      <alignment horizontal="center" wrapText="1"/>
    </xf>
    <xf numFmtId="0" fontId="15" fillId="4" borderId="23" xfId="0" applyFont="1" applyFill="1" applyBorder="1" applyAlignment="1">
      <alignment horizontal="right"/>
    </xf>
    <xf numFmtId="0" fontId="15" fillId="4" borderId="15" xfId="0" applyFont="1" applyFill="1" applyBorder="1" applyAlignment="1">
      <alignment horizontal="right"/>
    </xf>
    <xf numFmtId="0" fontId="15" fillId="4" borderId="24" xfId="0" applyFont="1" applyFill="1" applyBorder="1" applyAlignment="1">
      <alignment horizontal="right"/>
    </xf>
    <xf numFmtId="0" fontId="4" fillId="0" borderId="25" xfId="0" applyFont="1" applyBorder="1" applyAlignment="1">
      <alignment horizontal="left"/>
    </xf>
    <xf numFmtId="9" fontId="16" fillId="0" borderId="26" xfId="0" applyNumberFormat="1" applyFont="1" applyBorder="1" applyAlignment="1">
      <alignment horizontal="right"/>
    </xf>
    <xf numFmtId="9" fontId="16" fillId="0" borderId="27" xfId="0" applyNumberFormat="1" applyFont="1" applyBorder="1" applyAlignment="1">
      <alignment horizontal="right"/>
    </xf>
    <xf numFmtId="0" fontId="4" fillId="0" borderId="28" xfId="0" applyFont="1" applyBorder="1" applyAlignment="1">
      <alignment horizontal="center"/>
    </xf>
    <xf numFmtId="9" fontId="7" fillId="0" borderId="0" xfId="0" applyNumberFormat="1" applyFont="1" applyAlignment="1">
      <alignment horizontal="right"/>
    </xf>
    <xf numFmtId="0" fontId="17" fillId="0" borderId="0" xfId="0" applyFont="1" applyAlignment="1">
      <alignment horizontal="right" wrapText="1"/>
    </xf>
    <xf numFmtId="49" fontId="7" fillId="0" borderId="0" xfId="0" applyNumberFormat="1" applyFont="1" applyAlignment="1">
      <alignment vertical="top" wrapText="1"/>
    </xf>
    <xf numFmtId="0" fontId="14" fillId="0" borderId="0" xfId="0" applyFont="1" applyAlignment="1">
      <alignment horizontal="center" wrapText="1"/>
    </xf>
    <xf numFmtId="0" fontId="17" fillId="0" borderId="0" xfId="0" applyFont="1"/>
    <xf numFmtId="0" fontId="17" fillId="0" borderId="0" xfId="0" applyFont="1" applyAlignment="1">
      <alignment vertical="top" wrapText="1"/>
    </xf>
    <xf numFmtId="0" fontId="19" fillId="0" borderId="0" xfId="0" applyFont="1" applyAlignment="1">
      <alignment vertical="top" wrapText="1"/>
    </xf>
    <xf numFmtId="0" fontId="19" fillId="0" borderId="0" xfId="0" applyFont="1"/>
    <xf numFmtId="9" fontId="20" fillId="0" borderId="29" xfId="0" applyNumberFormat="1" applyFont="1" applyBorder="1" applyAlignment="1">
      <alignment horizontal="center"/>
    </xf>
    <xf numFmtId="9" fontId="20" fillId="0" borderId="30" xfId="0" applyNumberFormat="1" applyFont="1" applyBorder="1" applyAlignment="1">
      <alignment horizontal="center"/>
    </xf>
    <xf numFmtId="9" fontId="21" fillId="0" borderId="29" xfId="0" applyNumberFormat="1" applyFont="1" applyBorder="1" applyAlignment="1">
      <alignment horizontal="center"/>
    </xf>
    <xf numFmtId="9" fontId="21" fillId="0" borderId="30" xfId="0" applyNumberFormat="1" applyFont="1" applyBorder="1" applyAlignment="1">
      <alignment horizontal="center"/>
    </xf>
    <xf numFmtId="9" fontId="21" fillId="0" borderId="31" xfId="0" applyNumberFormat="1" applyFont="1" applyBorder="1" applyAlignment="1">
      <alignment horizontal="center"/>
    </xf>
    <xf numFmtId="9" fontId="21" fillId="0" borderId="32" xfId="0" applyNumberFormat="1" applyFont="1" applyBorder="1" applyAlignment="1">
      <alignment horizontal="center"/>
    </xf>
    <xf numFmtId="9" fontId="21" fillId="0" borderId="33" xfId="0" applyNumberFormat="1" applyFont="1" applyBorder="1" applyAlignment="1">
      <alignment horizontal="center"/>
    </xf>
    <xf numFmtId="0" fontId="0" fillId="0" borderId="0" xfId="0"/>
    <xf numFmtId="0" fontId="2"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5" fillId="0" borderId="0" xfId="0" applyFont="1" applyAlignment="1">
      <alignment wrapText="1"/>
    </xf>
    <xf numFmtId="0" fontId="26" fillId="0" borderId="0" xfId="0" applyFont="1" applyAlignment="1"/>
    <xf numFmtId="0" fontId="27" fillId="0" borderId="0" xfId="0" applyFont="1" applyAlignment="1">
      <alignment horizontal="center" vertical="top" wrapText="1"/>
    </xf>
    <xf numFmtId="0" fontId="27" fillId="0" borderId="0" xfId="0" applyFont="1" applyAlignment="1">
      <alignment vertical="top" wrapText="1"/>
    </xf>
    <xf numFmtId="0" fontId="29" fillId="0" borderId="3" xfId="0" applyFont="1" applyBorder="1" applyAlignment="1">
      <alignment horizontal="left"/>
    </xf>
    <xf numFmtId="0" fontId="29" fillId="0" borderId="2" xfId="0" applyNumberFormat="1" applyFont="1" applyBorder="1" applyAlignment="1">
      <alignment horizontal="right"/>
    </xf>
    <xf numFmtId="0" fontId="16" fillId="0" borderId="3" xfId="0" applyFont="1" applyBorder="1" applyAlignment="1">
      <alignment horizontal="left"/>
    </xf>
    <xf numFmtId="0" fontId="16" fillId="0" borderId="2" xfId="0" applyNumberFormat="1" applyFont="1" applyBorder="1" applyAlignment="1">
      <alignment horizontal="right"/>
    </xf>
    <xf numFmtId="9" fontId="16" fillId="0" borderId="2" xfId="0" applyNumberFormat="1" applyFont="1" applyBorder="1" applyAlignment="1">
      <alignment horizontal="right"/>
    </xf>
    <xf numFmtId="0" fontId="29" fillId="0" borderId="2" xfId="0" applyFont="1" applyBorder="1" applyAlignment="1">
      <alignment horizontal="right"/>
    </xf>
    <xf numFmtId="0" fontId="16" fillId="0" borderId="2" xfId="0" applyFont="1" applyBorder="1" applyAlignment="1">
      <alignment horizontal="right"/>
    </xf>
    <xf numFmtId="0" fontId="16" fillId="5" borderId="3" xfId="0" applyFont="1" applyFill="1" applyBorder="1" applyAlignment="1">
      <alignment horizontal="left"/>
    </xf>
    <xf numFmtId="9" fontId="16" fillId="5" borderId="2" xfId="0" applyNumberFormat="1" applyFont="1" applyFill="1" applyBorder="1" applyAlignment="1">
      <alignment horizontal="right"/>
    </xf>
    <xf numFmtId="0" fontId="29" fillId="5" borderId="3" xfId="0" applyFont="1" applyFill="1" applyBorder="1" applyAlignment="1">
      <alignment horizontal="left"/>
    </xf>
    <xf numFmtId="0" fontId="29" fillId="5" borderId="2" xfId="0" applyNumberFormat="1" applyFont="1" applyFill="1" applyBorder="1" applyAlignment="1">
      <alignment horizontal="right"/>
    </xf>
    <xf numFmtId="0" fontId="0" fillId="0" borderId="0" xfId="0" applyAlignment="1"/>
    <xf numFmtId="0" fontId="30" fillId="0" borderId="39" xfId="0" applyFont="1" applyBorder="1" applyAlignment="1">
      <alignment wrapText="1"/>
    </xf>
    <xf numFmtId="0" fontId="30" fillId="0" borderId="39" xfId="0" applyFont="1" applyBorder="1" applyAlignment="1">
      <alignment horizontal="left" wrapText="1"/>
    </xf>
    <xf numFmtId="0" fontId="30" fillId="0" borderId="39" xfId="0" applyFont="1" applyBorder="1" applyAlignment="1">
      <alignment horizontal="left" wrapText="1"/>
    </xf>
    <xf numFmtId="0" fontId="32" fillId="0" borderId="0" xfId="0" applyFont="1" applyAlignment="1"/>
    <xf numFmtId="0" fontId="0" fillId="0" borderId="40" xfId="0" applyBorder="1"/>
    <xf numFmtId="0" fontId="33" fillId="0" borderId="37" xfId="0" applyFont="1" applyBorder="1" applyAlignment="1">
      <alignment horizontal="left" vertical="top" wrapText="1"/>
    </xf>
    <xf numFmtId="0" fontId="0" fillId="0" borderId="28" xfId="0" applyBorder="1"/>
    <xf numFmtId="0" fontId="34" fillId="0" borderId="40" xfId="0" applyFont="1" applyBorder="1" applyAlignment="1">
      <alignment wrapText="1"/>
    </xf>
    <xf numFmtId="0" fontId="35" fillId="0" borderId="26" xfId="0" applyFont="1" applyBorder="1" applyAlignment="1">
      <alignment horizontal="center" vertical="top" wrapText="1"/>
    </xf>
    <xf numFmtId="0" fontId="38" fillId="0" borderId="12" xfId="0" applyFont="1" applyBorder="1" applyAlignment="1">
      <alignment horizontal="left"/>
    </xf>
    <xf numFmtId="0" fontId="39" fillId="0" borderId="13" xfId="0" applyFont="1" applyBorder="1" applyAlignment="1">
      <alignment horizontal="left"/>
    </xf>
    <xf numFmtId="0" fontId="39" fillId="0" borderId="14" xfId="0" applyFont="1" applyBorder="1" applyAlignment="1">
      <alignment horizontal="left"/>
    </xf>
    <xf numFmtId="0" fontId="0" fillId="0" borderId="37" xfId="0" applyBorder="1"/>
    <xf numFmtId="0" fontId="42" fillId="0" borderId="28" xfId="0" applyFont="1" applyBorder="1" applyAlignment="1">
      <alignment horizontal="left" vertical="top" wrapText="1"/>
    </xf>
    <xf numFmtId="0" fontId="42" fillId="0" borderId="0" xfId="0" applyFont="1" applyAlignment="1">
      <alignment vertical="top" wrapText="1"/>
    </xf>
    <xf numFmtId="0" fontId="42" fillId="0" borderId="4" xfId="0" applyFont="1" applyBorder="1" applyAlignment="1">
      <alignment vertical="top" wrapText="1"/>
    </xf>
    <xf numFmtId="0" fontId="0" fillId="0" borderId="8" xfId="0" applyBorder="1"/>
    <xf numFmtId="0" fontId="43" fillId="0" borderId="0" xfId="0" applyFont="1" applyAlignment="1">
      <alignment horizontal="left" vertical="top" wrapText="1"/>
    </xf>
    <xf numFmtId="0" fontId="44" fillId="0" borderId="0" xfId="1" applyFont="1" applyAlignment="1">
      <alignment horizontal="left" vertical="top" wrapText="1"/>
    </xf>
    <xf numFmtId="0" fontId="5" fillId="0" borderId="0" xfId="1" applyAlignment="1">
      <alignment horizontal="left" vertical="top" wrapText="1"/>
    </xf>
    <xf numFmtId="0" fontId="34" fillId="0" borderId="0" xfId="0" applyFont="1" applyAlignment="1">
      <alignment horizontal="left" vertical="top" wrapText="1"/>
    </xf>
    <xf numFmtId="0" fontId="34" fillId="0" borderId="0" xfId="0" applyFont="1" applyAlignment="1">
      <alignment horizontal="left" wrapText="1"/>
    </xf>
    <xf numFmtId="0" fontId="3" fillId="0" borderId="0" xfId="0" applyFont="1" applyAlignment="1">
      <alignment wrapText="1"/>
    </xf>
    <xf numFmtId="0" fontId="25" fillId="0" borderId="39" xfId="0" applyFont="1" applyBorder="1" applyAlignment="1">
      <alignment wrapText="1"/>
    </xf>
    <xf numFmtId="0" fontId="25" fillId="0" borderId="39" xfId="0" applyFont="1" applyBorder="1" applyAlignment="1">
      <alignment vertical="top" wrapText="1"/>
    </xf>
    <xf numFmtId="0" fontId="40" fillId="0" borderId="14" xfId="0" applyFont="1" applyBorder="1" applyAlignment="1">
      <alignment vertical="top" wrapText="1"/>
    </xf>
    <xf numFmtId="0" fontId="19" fillId="0" borderId="14" xfId="0" applyFont="1" applyBorder="1" applyAlignment="1">
      <alignment vertical="top" wrapText="1"/>
    </xf>
    <xf numFmtId="0" fontId="19" fillId="0" borderId="43" xfId="0" applyFont="1" applyBorder="1" applyAlignment="1">
      <alignment vertical="top" wrapText="1"/>
    </xf>
    <xf numFmtId="0" fontId="19" fillId="0" borderId="44" xfId="0" applyFont="1" applyBorder="1" applyAlignment="1">
      <alignment vertical="top" wrapText="1"/>
    </xf>
    <xf numFmtId="0" fontId="0" fillId="0" borderId="47" xfId="0" applyBorder="1" applyAlignment="1">
      <alignment wrapText="1"/>
    </xf>
    <xf numFmtId="0" fontId="0" fillId="0" borderId="0" xfId="0"/>
    <xf numFmtId="0" fontId="34" fillId="6" borderId="12" xfId="0" applyFont="1" applyFill="1" applyBorder="1" applyAlignment="1">
      <alignment horizontal="left" wrapText="1"/>
    </xf>
    <xf numFmtId="0" fontId="0" fillId="6" borderId="13" xfId="0" applyFill="1" applyBorder="1" applyAlignment="1">
      <alignment horizontal="left" wrapText="1"/>
    </xf>
    <xf numFmtId="0" fontId="0" fillId="6" borderId="14" xfId="0" applyFill="1" applyBorder="1" applyAlignment="1">
      <alignment horizontal="left" wrapText="1"/>
    </xf>
    <xf numFmtId="0" fontId="33" fillId="0" borderId="45" xfId="0" applyFont="1" applyBorder="1" applyAlignment="1">
      <alignment horizontal="left" vertical="top" wrapText="1"/>
    </xf>
    <xf numFmtId="0" fontId="33" fillId="0" borderId="46" xfId="0" applyFont="1" applyBorder="1" applyAlignment="1">
      <alignment horizontal="left" vertical="top" wrapText="1"/>
    </xf>
    <xf numFmtId="0" fontId="33" fillId="0" borderId="42" xfId="0" applyFont="1" applyBorder="1" applyAlignment="1">
      <alignment horizontal="center" vertical="top" wrapText="1"/>
    </xf>
    <xf numFmtId="0" fontId="33" fillId="0" borderId="43" xfId="0" applyFont="1" applyBorder="1" applyAlignment="1">
      <alignment horizontal="center" vertical="top" wrapText="1"/>
    </xf>
    <xf numFmtId="0" fontId="40" fillId="0" borderId="12" xfId="0" applyFont="1" applyBorder="1" applyAlignment="1">
      <alignment horizontal="left" vertical="top" wrapText="1"/>
    </xf>
    <xf numFmtId="0" fontId="40" fillId="0" borderId="13" xfId="0" applyFont="1" applyBorder="1" applyAlignment="1">
      <alignment horizontal="left" vertical="top" wrapText="1"/>
    </xf>
    <xf numFmtId="0" fontId="33" fillId="0" borderId="12" xfId="0" applyFont="1" applyBorder="1" applyAlignment="1">
      <alignment horizontal="left" vertical="top" wrapText="1"/>
    </xf>
    <xf numFmtId="0" fontId="33" fillId="0" borderId="13" xfId="0" applyFont="1" applyBorder="1" applyAlignment="1">
      <alignment horizontal="left" vertical="top" wrapText="1"/>
    </xf>
    <xf numFmtId="0" fontId="33" fillId="0" borderId="42" xfId="0" applyFont="1" applyBorder="1" applyAlignment="1">
      <alignment horizontal="left" vertical="top" wrapText="1"/>
    </xf>
    <xf numFmtId="0" fontId="33" fillId="0" borderId="43" xfId="0" applyFont="1" applyBorder="1" applyAlignment="1">
      <alignment horizontal="left" vertical="top" wrapText="1"/>
    </xf>
    <xf numFmtId="0" fontId="33" fillId="0" borderId="25" xfId="0" applyFont="1" applyBorder="1" applyAlignment="1">
      <alignment horizontal="left" vertical="top" wrapText="1"/>
    </xf>
    <xf numFmtId="0" fontId="33" fillId="0" borderId="26" xfId="0" applyFont="1" applyBorder="1" applyAlignment="1">
      <alignment horizontal="left" vertical="top" wrapText="1"/>
    </xf>
    <xf numFmtId="0" fontId="19" fillId="0" borderId="26" xfId="0" applyFont="1" applyBorder="1" applyAlignment="1">
      <alignment horizontal="left" vertical="top" wrapText="1"/>
    </xf>
    <xf numFmtId="0" fontId="19" fillId="0" borderId="27" xfId="0" applyFont="1" applyBorder="1" applyAlignment="1">
      <alignment horizontal="left" vertical="top" wrapText="1"/>
    </xf>
    <xf numFmtId="0" fontId="35" fillId="0" borderId="26" xfId="0" applyFont="1" applyBorder="1" applyAlignment="1">
      <alignment horizontal="center" vertical="top" wrapText="1"/>
    </xf>
    <xf numFmtId="0" fontId="35" fillId="0" borderId="27" xfId="0" applyFont="1" applyBorder="1" applyAlignment="1">
      <alignment horizontal="center" vertical="top" wrapText="1"/>
    </xf>
    <xf numFmtId="0" fontId="36" fillId="0" borderId="10" xfId="0" applyFont="1" applyBorder="1" applyAlignment="1">
      <alignment horizontal="left"/>
    </xf>
    <xf numFmtId="0" fontId="37" fillId="0" borderId="11" xfId="0" applyFont="1" applyBorder="1" applyAlignment="1">
      <alignment horizontal="left"/>
    </xf>
    <xf numFmtId="0" fontId="37" fillId="0" borderId="41" xfId="0" applyFont="1" applyBorder="1" applyAlignment="1">
      <alignment horizontal="left"/>
    </xf>
    <xf numFmtId="0" fontId="38" fillId="0" borderId="12" xfId="0" applyFont="1" applyBorder="1" applyAlignment="1">
      <alignment horizontal="left"/>
    </xf>
    <xf numFmtId="0" fontId="39" fillId="0" borderId="13" xfId="0" applyFont="1" applyBorder="1" applyAlignment="1">
      <alignment horizontal="left"/>
    </xf>
    <xf numFmtId="0" fontId="39" fillId="0" borderId="14" xfId="0" applyFont="1" applyBorder="1" applyAlignment="1">
      <alignment horizontal="left"/>
    </xf>
    <xf numFmtId="0" fontId="8" fillId="0" borderId="5" xfId="0" applyFont="1" applyBorder="1" applyAlignment="1">
      <alignment horizontal="left" wrapText="1"/>
    </xf>
    <xf numFmtId="0" fontId="11" fillId="0" borderId="8" xfId="0" applyFont="1" applyBorder="1" applyAlignment="1">
      <alignment horizontal="center" wrapText="1"/>
    </xf>
    <xf numFmtId="0" fontId="11" fillId="0" borderId="11" xfId="0" applyFont="1" applyBorder="1" applyAlignment="1">
      <alignment horizontal="center" wrapText="1"/>
    </xf>
    <xf numFmtId="0" fontId="1" fillId="4" borderId="15" xfId="0" applyFont="1" applyFill="1" applyBorder="1" applyAlignment="1">
      <alignment horizontal="center"/>
    </xf>
    <xf numFmtId="0" fontId="1" fillId="4" borderId="19" xfId="0" applyFont="1" applyFill="1" applyBorder="1" applyAlignment="1">
      <alignment horizontal="center"/>
    </xf>
    <xf numFmtId="0" fontId="4" fillId="4" borderId="17" xfId="0" applyFont="1" applyFill="1" applyBorder="1" applyAlignment="1">
      <alignment horizontal="center"/>
    </xf>
    <xf numFmtId="0" fontId="4" fillId="4" borderId="18" xfId="0" applyFont="1" applyFill="1" applyBorder="1" applyAlignment="1">
      <alignment horizontal="center"/>
    </xf>
    <xf numFmtId="0" fontId="4" fillId="4" borderId="13" xfId="0" applyFont="1" applyFill="1" applyBorder="1" applyAlignment="1">
      <alignment horizontal="center"/>
    </xf>
    <xf numFmtId="0" fontId="17" fillId="0" borderId="0" xfId="0" applyFont="1" applyAlignment="1">
      <alignment horizontal="left" vertical="top" wrapText="1"/>
    </xf>
    <xf numFmtId="0" fontId="10" fillId="0" borderId="7" xfId="0" applyFont="1" applyBorder="1" applyAlignment="1">
      <alignment horizontal="left" wrapText="1"/>
    </xf>
    <xf numFmtId="0" fontId="10" fillId="0" borderId="8" xfId="0" applyFont="1" applyBorder="1" applyAlignment="1">
      <alignment horizontal="left" wrapText="1"/>
    </xf>
    <xf numFmtId="0" fontId="10" fillId="0" borderId="10" xfId="0" applyFont="1" applyBorder="1" applyAlignment="1">
      <alignment horizontal="left" wrapText="1"/>
    </xf>
    <xf numFmtId="0" fontId="10" fillId="0" borderId="11" xfId="0" applyFont="1" applyBorder="1" applyAlignment="1">
      <alignment horizontal="left" wrapText="1"/>
    </xf>
    <xf numFmtId="0" fontId="4" fillId="4" borderId="14" xfId="0" applyFont="1" applyFill="1" applyBorder="1" applyAlignment="1">
      <alignment horizontal="center"/>
    </xf>
    <xf numFmtId="49" fontId="7" fillId="0" borderId="0" xfId="0" applyNumberFormat="1" applyFont="1" applyAlignment="1">
      <alignment horizontal="left" vertical="top" wrapText="1"/>
    </xf>
    <xf numFmtId="0" fontId="17" fillId="0" borderId="0" xfId="0" applyFont="1"/>
    <xf numFmtId="0" fontId="7" fillId="0" borderId="0" xfId="0" applyFont="1"/>
    <xf numFmtId="0" fontId="0" fillId="0" borderId="0" xfId="0"/>
    <xf numFmtId="0" fontId="17" fillId="0" borderId="0" xfId="0" applyFont="1" applyAlignment="1">
      <alignment vertical="top" wrapText="1"/>
    </xf>
    <xf numFmtId="0" fontId="19" fillId="0" borderId="0" xfId="0" applyFont="1" applyAlignment="1">
      <alignment horizontal="left" vertical="top" wrapText="1"/>
    </xf>
    <xf numFmtId="0" fontId="27" fillId="0" borderId="0" xfId="0" applyFont="1" applyAlignment="1">
      <alignment horizontal="center" vertical="top" wrapText="1"/>
    </xf>
    <xf numFmtId="0" fontId="23" fillId="2" borderId="1"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36" xfId="0" applyFont="1" applyFill="1" applyBorder="1" applyAlignment="1">
      <alignment horizontal="center" vertical="center" wrapText="1"/>
    </xf>
    <xf numFmtId="0" fontId="25" fillId="0" borderId="39" xfId="0" applyFont="1" applyBorder="1" applyAlignment="1">
      <alignment horizontal="left" wrapText="1"/>
    </xf>
    <xf numFmtId="0" fontId="11" fillId="0" borderId="37" xfId="0" applyFont="1" applyBorder="1" applyAlignment="1">
      <alignment horizontal="center" wrapText="1"/>
    </xf>
    <xf numFmtId="0" fontId="11" fillId="0" borderId="38" xfId="0" applyFont="1" applyBorder="1" applyAlignment="1">
      <alignment horizontal="center" wrapText="1"/>
    </xf>
    <xf numFmtId="0" fontId="30" fillId="0" borderId="39" xfId="0" applyFont="1" applyBorder="1" applyAlignment="1">
      <alignment horizontal="left" wrapText="1"/>
    </xf>
    <xf numFmtId="0" fontId="25" fillId="0" borderId="39" xfId="0" applyFont="1" applyBorder="1" applyAlignment="1">
      <alignment horizontal="left" vertical="top" wrapText="1"/>
    </xf>
    <xf numFmtId="0" fontId="27" fillId="0" borderId="39" xfId="0" applyFont="1" applyBorder="1" applyAlignment="1">
      <alignment horizontal="center" vertical="top" wrapText="1"/>
    </xf>
    <xf numFmtId="0" fontId="25" fillId="0" borderId="0" xfId="0" applyFont="1" applyAlignment="1">
      <alignment horizontal="left" wrapText="1"/>
    </xf>
    <xf numFmtId="0" fontId="26"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106680</xdr:colOff>
      <xdr:row>1</xdr:row>
      <xdr:rowOff>63651</xdr:rowOff>
    </xdr:from>
    <xdr:ext cx="2804160" cy="827890"/>
    <xdr:pic>
      <xdr:nvPicPr>
        <xdr:cNvPr id="2" name="Picture 1">
          <a:extLst>
            <a:ext uri="{FF2B5EF4-FFF2-40B4-BE49-F238E27FC236}">
              <a16:creationId xmlns:a16="http://schemas.microsoft.com/office/drawing/2014/main" id="{FE8E372E-368D-4E98-BE22-164AA8ED50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240" y="642771"/>
          <a:ext cx="2804160" cy="827890"/>
        </a:xfrm>
        <a:prstGeom prst="rect">
          <a:avLst/>
        </a:prstGeom>
        <a:noFill/>
        <a:ln>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9791795F-D421-40E7-9DF8-A2ACED27BC0C}"/>
            </a:ext>
          </a:extLst>
        </xdr:cNvPr>
        <xdr:cNvPicPr>
          <a:picLocks noChangeAspect="1"/>
        </xdr:cNvPicPr>
      </xdr:nvPicPr>
      <xdr:blipFill>
        <a:blip xmlns:r="http://schemas.openxmlformats.org/officeDocument/2006/relationships" r:embed="rId1"/>
        <a:stretch>
          <a:fillRect/>
        </a:stretch>
      </xdr:blipFill>
      <xdr:spPr>
        <a:xfrm>
          <a:off x="0" y="266700"/>
          <a:ext cx="2232000" cy="46800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F0BE2B20-A175-4EEB-99FF-409224EBA63F}"/>
            </a:ext>
          </a:extLst>
        </xdr:cNvPr>
        <xdr:cNvPicPr>
          <a:picLocks noChangeAspect="1"/>
        </xdr:cNvPicPr>
      </xdr:nvPicPr>
      <xdr:blipFill>
        <a:blip xmlns:r="http://schemas.openxmlformats.org/officeDocument/2006/relationships" r:embed="rId1"/>
        <a:stretch>
          <a:fillRect/>
        </a:stretch>
      </xdr:blipFill>
      <xdr:spPr>
        <a:xfrm>
          <a:off x="0" y="266700"/>
          <a:ext cx="2232000" cy="46800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A1ED6F22-50D2-4BC2-AB7A-82F7D5B89F91}"/>
            </a:ext>
          </a:extLst>
        </xdr:cNvPr>
        <xdr:cNvPicPr>
          <a:picLocks noChangeAspect="1"/>
        </xdr:cNvPicPr>
      </xdr:nvPicPr>
      <xdr:blipFill>
        <a:blip xmlns:r="http://schemas.openxmlformats.org/officeDocument/2006/relationships" r:embed="rId1"/>
        <a:stretch>
          <a:fillRect/>
        </a:stretch>
      </xdr:blipFill>
      <xdr:spPr>
        <a:xfrm>
          <a:off x="0" y="266700"/>
          <a:ext cx="2232000" cy="46800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4CE78F74-E800-47AD-92F3-0D5A11A87D03}"/>
            </a:ext>
          </a:extLst>
        </xdr:cNvPr>
        <xdr:cNvPicPr>
          <a:picLocks noChangeAspect="1"/>
        </xdr:cNvPicPr>
      </xdr:nvPicPr>
      <xdr:blipFill>
        <a:blip xmlns:r="http://schemas.openxmlformats.org/officeDocument/2006/relationships" r:embed="rId1"/>
        <a:stretch>
          <a:fillRect/>
        </a:stretch>
      </xdr:blipFill>
      <xdr:spPr>
        <a:xfrm>
          <a:off x="0" y="266700"/>
          <a:ext cx="2232000" cy="46800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68A6AEED-1B2E-436C-BF60-9781257CC3AD}"/>
            </a:ext>
          </a:extLst>
        </xdr:cNvPr>
        <xdr:cNvPicPr>
          <a:picLocks noChangeAspect="1"/>
        </xdr:cNvPicPr>
      </xdr:nvPicPr>
      <xdr:blipFill>
        <a:blip xmlns:r="http://schemas.openxmlformats.org/officeDocument/2006/relationships" r:embed="rId1"/>
        <a:stretch>
          <a:fillRect/>
        </a:stretch>
      </xdr:blipFill>
      <xdr:spPr>
        <a:xfrm>
          <a:off x="0" y="266700"/>
          <a:ext cx="2232000" cy="4680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528F2CB9-CE6F-44C4-A049-5E3A58FDB4DB}"/>
            </a:ext>
          </a:extLst>
        </xdr:cNvPr>
        <xdr:cNvPicPr>
          <a:picLocks noChangeAspect="1"/>
        </xdr:cNvPicPr>
      </xdr:nvPicPr>
      <xdr:blipFill>
        <a:blip xmlns:r="http://schemas.openxmlformats.org/officeDocument/2006/relationships" r:embed="rId1"/>
        <a:stretch>
          <a:fillRect/>
        </a:stretch>
      </xdr:blipFill>
      <xdr:spPr>
        <a:xfrm>
          <a:off x="0" y="266700"/>
          <a:ext cx="2232000" cy="4680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D4E2A4BB-C0B5-4939-9555-DAC16FC21D59}"/>
            </a:ext>
          </a:extLst>
        </xdr:cNvPr>
        <xdr:cNvPicPr>
          <a:picLocks noChangeAspect="1"/>
        </xdr:cNvPicPr>
      </xdr:nvPicPr>
      <xdr:blipFill>
        <a:blip xmlns:r="http://schemas.openxmlformats.org/officeDocument/2006/relationships" r:embed="rId1"/>
        <a:stretch>
          <a:fillRect/>
        </a:stretch>
      </xdr:blipFill>
      <xdr:spPr>
        <a:xfrm>
          <a:off x="0" y="266700"/>
          <a:ext cx="2232000" cy="4680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28222</xdr:colOff>
      <xdr:row>1</xdr:row>
      <xdr:rowOff>0</xdr:rowOff>
    </xdr:from>
    <xdr:ext cx="2232000" cy="468000"/>
    <xdr:pic>
      <xdr:nvPicPr>
        <xdr:cNvPr id="2" name="Picture 1">
          <a:extLst>
            <a:ext uri="{FF2B5EF4-FFF2-40B4-BE49-F238E27FC236}">
              <a16:creationId xmlns:a16="http://schemas.microsoft.com/office/drawing/2014/main" id="{AA049BDD-5E67-426D-B803-ED2ACCB54353}"/>
            </a:ext>
          </a:extLst>
        </xdr:cNvPr>
        <xdr:cNvPicPr>
          <a:picLocks noChangeAspect="1"/>
        </xdr:cNvPicPr>
      </xdr:nvPicPr>
      <xdr:blipFill>
        <a:blip xmlns:r="http://schemas.openxmlformats.org/officeDocument/2006/relationships" r:embed="rId1"/>
        <a:stretch>
          <a:fillRect/>
        </a:stretch>
      </xdr:blipFill>
      <xdr:spPr>
        <a:xfrm>
          <a:off x="28222" y="338667"/>
          <a:ext cx="2232000" cy="4680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B830F678-B41E-4E6F-B584-7AB8DED6403D}"/>
            </a:ext>
          </a:extLst>
        </xdr:cNvPr>
        <xdr:cNvPicPr>
          <a:picLocks noChangeAspect="1"/>
        </xdr:cNvPicPr>
      </xdr:nvPicPr>
      <xdr:blipFill>
        <a:blip xmlns:r="http://schemas.openxmlformats.org/officeDocument/2006/relationships" r:embed="rId1"/>
        <a:stretch>
          <a:fillRect/>
        </a:stretch>
      </xdr:blipFill>
      <xdr:spPr>
        <a:xfrm>
          <a:off x="0" y="266700"/>
          <a:ext cx="2232000" cy="4680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BA9BDEAB-59E3-4000-9C55-17D69ECB98E7}"/>
            </a:ext>
          </a:extLst>
        </xdr:cNvPr>
        <xdr:cNvPicPr>
          <a:picLocks noChangeAspect="1"/>
        </xdr:cNvPicPr>
      </xdr:nvPicPr>
      <xdr:blipFill>
        <a:blip xmlns:r="http://schemas.openxmlformats.org/officeDocument/2006/relationships" r:embed="rId1"/>
        <a:stretch>
          <a:fillRect/>
        </a:stretch>
      </xdr:blipFill>
      <xdr:spPr>
        <a:xfrm>
          <a:off x="0" y="266700"/>
          <a:ext cx="2232000" cy="468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14</xdr:col>
      <xdr:colOff>416894</xdr:colOff>
      <xdr:row>2</xdr:row>
      <xdr:rowOff>103533</xdr:rowOff>
    </xdr:from>
    <xdr:ext cx="1083326" cy="323430"/>
    <xdr:pic>
      <xdr:nvPicPr>
        <xdr:cNvPr id="2" name="Picture 1">
          <a:extLst>
            <a:ext uri="{FF2B5EF4-FFF2-40B4-BE49-F238E27FC236}">
              <a16:creationId xmlns:a16="http://schemas.microsoft.com/office/drawing/2014/main" id="{3C94B27C-2B33-4FA6-ACCB-FE685D15882E}"/>
            </a:ext>
          </a:extLst>
        </xdr:cNvPr>
        <xdr:cNvPicPr>
          <a:picLocks noChangeAspect="1"/>
        </xdr:cNvPicPr>
      </xdr:nvPicPr>
      <xdr:blipFill>
        <a:blip xmlns:r="http://schemas.openxmlformats.org/officeDocument/2006/relationships" r:embed="rId1" cstate="print"/>
        <a:stretch>
          <a:fillRect/>
        </a:stretch>
      </xdr:blipFill>
      <xdr:spPr>
        <a:xfrm>
          <a:off x="14000372" y="1138859"/>
          <a:ext cx="1083326" cy="323430"/>
        </a:xfrm>
        <a:prstGeom prst="rect">
          <a:avLst/>
        </a:prstGeom>
      </xdr:spPr>
    </xdr:pic>
    <xdr:clientData/>
  </xdr:oneCellAnchor>
  <xdr:oneCellAnchor>
    <xdr:from>
      <xdr:col>37</xdr:col>
      <xdr:colOff>189589</xdr:colOff>
      <xdr:row>2</xdr:row>
      <xdr:rowOff>67763</xdr:rowOff>
    </xdr:from>
    <xdr:ext cx="1083326" cy="323430"/>
    <xdr:pic>
      <xdr:nvPicPr>
        <xdr:cNvPr id="3" name="Picture 2">
          <a:extLst>
            <a:ext uri="{FF2B5EF4-FFF2-40B4-BE49-F238E27FC236}">
              <a16:creationId xmlns:a16="http://schemas.microsoft.com/office/drawing/2014/main" id="{57354FE8-0224-41B1-92FB-104FDB6737A5}"/>
            </a:ext>
          </a:extLst>
        </xdr:cNvPr>
        <xdr:cNvPicPr>
          <a:picLocks noChangeAspect="1"/>
        </xdr:cNvPicPr>
      </xdr:nvPicPr>
      <xdr:blipFill>
        <a:blip xmlns:r="http://schemas.openxmlformats.org/officeDocument/2006/relationships" r:embed="rId1" cstate="print"/>
        <a:stretch>
          <a:fillRect/>
        </a:stretch>
      </xdr:blipFill>
      <xdr:spPr>
        <a:xfrm>
          <a:off x="36620809" y="1104083"/>
          <a:ext cx="1083326" cy="323430"/>
        </a:xfrm>
        <a:prstGeom prst="rect">
          <a:avLst/>
        </a:prstGeom>
      </xdr:spPr>
    </xdr:pic>
    <xdr:clientData/>
  </xdr:oneCellAnchor>
  <xdr:oneCellAnchor>
    <xdr:from>
      <xdr:col>12</xdr:col>
      <xdr:colOff>580282</xdr:colOff>
      <xdr:row>25</xdr:row>
      <xdr:rowOff>87989</xdr:rowOff>
    </xdr:from>
    <xdr:ext cx="5778750" cy="1534836"/>
    <xdr:pic>
      <xdr:nvPicPr>
        <xdr:cNvPr id="4" name="Picture 3">
          <a:extLst>
            <a:ext uri="{FF2B5EF4-FFF2-40B4-BE49-F238E27FC236}">
              <a16:creationId xmlns:a16="http://schemas.microsoft.com/office/drawing/2014/main" id="{CB5F3AE6-031D-4494-9ECC-531A45829117}"/>
            </a:ext>
          </a:extLst>
        </xdr:cNvPr>
        <xdr:cNvPicPr/>
      </xdr:nvPicPr>
      <xdr:blipFill>
        <a:blip xmlns:r="http://schemas.openxmlformats.org/officeDocument/2006/relationships" r:embed="rId2"/>
        <a:stretch>
          <a:fillRect/>
        </a:stretch>
      </xdr:blipFill>
      <xdr:spPr>
        <a:xfrm>
          <a:off x="12482722" y="5993489"/>
          <a:ext cx="5778750" cy="1534836"/>
        </a:xfrm>
        <a:prstGeom prst="rect">
          <a:avLst/>
        </a:prstGeom>
      </xdr:spPr>
    </xdr:pic>
    <xdr:clientData/>
  </xdr:oneCellAnchor>
  <xdr:oneCellAnchor>
    <xdr:from>
      <xdr:col>32</xdr:col>
      <xdr:colOff>588066</xdr:colOff>
      <xdr:row>0</xdr:row>
      <xdr:rowOff>190500</xdr:rowOff>
    </xdr:from>
    <xdr:ext cx="1590261" cy="629478"/>
    <xdr:pic>
      <xdr:nvPicPr>
        <xdr:cNvPr id="5" name="Picture 4">
          <a:extLst>
            <a:ext uri="{FF2B5EF4-FFF2-40B4-BE49-F238E27FC236}">
              <a16:creationId xmlns:a16="http://schemas.microsoft.com/office/drawing/2014/main" id="{C75C5145-0807-495F-B1E9-72D20F947031}"/>
            </a:ext>
          </a:extLst>
        </xdr:cNvPr>
        <xdr:cNvPicPr>
          <a:picLocks noChangeAspect="1"/>
        </xdr:cNvPicPr>
      </xdr:nvPicPr>
      <xdr:blipFill>
        <a:blip xmlns:r="http://schemas.openxmlformats.org/officeDocument/2006/relationships" r:embed="rId1" cstate="print"/>
        <a:stretch>
          <a:fillRect/>
        </a:stretch>
      </xdr:blipFill>
      <xdr:spPr>
        <a:xfrm>
          <a:off x="5723283" y="190500"/>
          <a:ext cx="1590261" cy="629478"/>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96EFDA2D-4C0A-4F7D-BEA5-A571E45792A5}"/>
            </a:ext>
          </a:extLst>
        </xdr:cNvPr>
        <xdr:cNvPicPr>
          <a:picLocks noChangeAspect="1"/>
        </xdr:cNvPicPr>
      </xdr:nvPicPr>
      <xdr:blipFill>
        <a:blip xmlns:r="http://schemas.openxmlformats.org/officeDocument/2006/relationships" r:embed="rId1"/>
        <a:stretch>
          <a:fillRect/>
        </a:stretch>
      </xdr:blipFill>
      <xdr:spPr>
        <a:xfrm>
          <a:off x="0" y="266700"/>
          <a:ext cx="2232000" cy="4680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942CA841-D279-43B7-A66A-7BD49A8271E0}"/>
            </a:ext>
          </a:extLst>
        </xdr:cNvPr>
        <xdr:cNvPicPr>
          <a:picLocks noChangeAspect="1"/>
        </xdr:cNvPicPr>
      </xdr:nvPicPr>
      <xdr:blipFill>
        <a:blip xmlns:r="http://schemas.openxmlformats.org/officeDocument/2006/relationships" r:embed="rId1"/>
        <a:stretch>
          <a:fillRect/>
        </a:stretch>
      </xdr:blipFill>
      <xdr:spPr>
        <a:xfrm>
          <a:off x="0" y="266700"/>
          <a:ext cx="2232000" cy="4680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178FC100-9F86-4B09-98E6-7A0F52CD300D}"/>
            </a:ext>
          </a:extLst>
        </xdr:cNvPr>
        <xdr:cNvPicPr>
          <a:picLocks noChangeAspect="1"/>
        </xdr:cNvPicPr>
      </xdr:nvPicPr>
      <xdr:blipFill>
        <a:blip xmlns:r="http://schemas.openxmlformats.org/officeDocument/2006/relationships" r:embed="rId1"/>
        <a:stretch>
          <a:fillRect/>
        </a:stretch>
      </xdr:blipFill>
      <xdr:spPr>
        <a:xfrm>
          <a:off x="0" y="266700"/>
          <a:ext cx="2232000" cy="4680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C9E03DF3-1651-452A-A531-65052F7111AD}"/>
            </a:ext>
          </a:extLst>
        </xdr:cNvPr>
        <xdr:cNvPicPr>
          <a:picLocks noChangeAspect="1"/>
        </xdr:cNvPicPr>
      </xdr:nvPicPr>
      <xdr:blipFill>
        <a:blip xmlns:r="http://schemas.openxmlformats.org/officeDocument/2006/relationships" r:embed="rId1"/>
        <a:stretch>
          <a:fillRect/>
        </a:stretch>
      </xdr:blipFill>
      <xdr:spPr>
        <a:xfrm>
          <a:off x="0" y="182880"/>
          <a:ext cx="2232000" cy="4680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35</xdr:col>
      <xdr:colOff>0</xdr:colOff>
      <xdr:row>1</xdr:row>
      <xdr:rowOff>0</xdr:rowOff>
    </xdr:from>
    <xdr:ext cx="1083326" cy="323430"/>
    <xdr:pic>
      <xdr:nvPicPr>
        <xdr:cNvPr id="3" name="Picture 2">
          <a:extLst>
            <a:ext uri="{FF2B5EF4-FFF2-40B4-BE49-F238E27FC236}">
              <a16:creationId xmlns:a16="http://schemas.microsoft.com/office/drawing/2014/main" id="{8C8DA666-D9F0-44DF-95C1-555462189C41}"/>
            </a:ext>
          </a:extLst>
        </xdr:cNvPr>
        <xdr:cNvPicPr>
          <a:picLocks noChangeAspect="1"/>
        </xdr:cNvPicPr>
      </xdr:nvPicPr>
      <xdr:blipFill>
        <a:blip xmlns:r="http://schemas.openxmlformats.org/officeDocument/2006/relationships" r:embed="rId1" cstate="print"/>
        <a:stretch>
          <a:fillRect/>
        </a:stretch>
      </xdr:blipFill>
      <xdr:spPr>
        <a:xfrm>
          <a:off x="37650420" y="190500"/>
          <a:ext cx="1083326" cy="323430"/>
        </a:xfrm>
        <a:prstGeom prst="rect">
          <a:avLst/>
        </a:prstGeom>
      </xdr:spPr>
    </xdr:pic>
    <xdr:clientData/>
  </xdr:oneCellAnchor>
  <xdr:oneCellAnchor>
    <xdr:from>
      <xdr:col>0</xdr:col>
      <xdr:colOff>0</xdr:colOff>
      <xdr:row>1</xdr:row>
      <xdr:rowOff>0</xdr:rowOff>
    </xdr:from>
    <xdr:ext cx="2232000" cy="468000"/>
    <xdr:pic>
      <xdr:nvPicPr>
        <xdr:cNvPr id="4" name="Picture 3">
          <a:extLst>
            <a:ext uri="{FF2B5EF4-FFF2-40B4-BE49-F238E27FC236}">
              <a16:creationId xmlns:a16="http://schemas.microsoft.com/office/drawing/2014/main" id="{FB9A2FBF-C78D-49DD-94F6-7FA02C3528D9}"/>
            </a:ext>
          </a:extLst>
        </xdr:cNvPr>
        <xdr:cNvPicPr>
          <a:picLocks noChangeAspect="1"/>
        </xdr:cNvPicPr>
      </xdr:nvPicPr>
      <xdr:blipFill>
        <a:blip xmlns:r="http://schemas.openxmlformats.org/officeDocument/2006/relationships" r:embed="rId2"/>
        <a:stretch>
          <a:fillRect/>
        </a:stretch>
      </xdr:blipFill>
      <xdr:spPr>
        <a:xfrm>
          <a:off x="0" y="190500"/>
          <a:ext cx="2232000" cy="4680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F89C6472-DA04-4EC0-9F66-C04867C58211}"/>
            </a:ext>
          </a:extLst>
        </xdr:cNvPr>
        <xdr:cNvPicPr>
          <a:picLocks noChangeAspect="1"/>
        </xdr:cNvPicPr>
      </xdr:nvPicPr>
      <xdr:blipFill>
        <a:blip xmlns:r="http://schemas.openxmlformats.org/officeDocument/2006/relationships" r:embed="rId1"/>
        <a:stretch>
          <a:fillRect/>
        </a:stretch>
      </xdr:blipFill>
      <xdr:spPr>
        <a:xfrm>
          <a:off x="0" y="266700"/>
          <a:ext cx="2232000" cy="468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AF3AF620-AA4C-490D-B4AD-A6E4BB306115}"/>
            </a:ext>
          </a:extLst>
        </xdr:cNvPr>
        <xdr:cNvPicPr>
          <a:picLocks noChangeAspect="1"/>
        </xdr:cNvPicPr>
      </xdr:nvPicPr>
      <xdr:blipFill>
        <a:blip xmlns:r="http://schemas.openxmlformats.org/officeDocument/2006/relationships" r:embed="rId1"/>
        <a:stretch>
          <a:fillRect/>
        </a:stretch>
      </xdr:blipFill>
      <xdr:spPr>
        <a:xfrm>
          <a:off x="0" y="266700"/>
          <a:ext cx="2232000" cy="4680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DD2AAC58-99CB-47B2-839B-73F7CE2A5F8B}"/>
            </a:ext>
          </a:extLst>
        </xdr:cNvPr>
        <xdr:cNvPicPr>
          <a:picLocks noChangeAspect="1"/>
        </xdr:cNvPicPr>
      </xdr:nvPicPr>
      <xdr:blipFill>
        <a:blip xmlns:r="http://schemas.openxmlformats.org/officeDocument/2006/relationships" r:embed="rId1"/>
        <a:stretch>
          <a:fillRect/>
        </a:stretch>
      </xdr:blipFill>
      <xdr:spPr>
        <a:xfrm>
          <a:off x="0" y="268941"/>
          <a:ext cx="2232000" cy="4680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9732D66F-6A08-4B47-A1DE-8EFA9B8E2AFB}"/>
            </a:ext>
          </a:extLst>
        </xdr:cNvPr>
        <xdr:cNvPicPr>
          <a:picLocks noChangeAspect="1"/>
        </xdr:cNvPicPr>
      </xdr:nvPicPr>
      <xdr:blipFill>
        <a:blip xmlns:r="http://schemas.openxmlformats.org/officeDocument/2006/relationships" r:embed="rId1"/>
        <a:stretch>
          <a:fillRect/>
        </a:stretch>
      </xdr:blipFill>
      <xdr:spPr>
        <a:xfrm>
          <a:off x="0" y="266700"/>
          <a:ext cx="2232000" cy="4680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xdr:row>
      <xdr:rowOff>0</xdr:rowOff>
    </xdr:from>
    <xdr:ext cx="2232000" cy="468000"/>
    <xdr:pic>
      <xdr:nvPicPr>
        <xdr:cNvPr id="2" name="Picture 1">
          <a:extLst>
            <a:ext uri="{FF2B5EF4-FFF2-40B4-BE49-F238E27FC236}">
              <a16:creationId xmlns:a16="http://schemas.microsoft.com/office/drawing/2014/main" id="{F20693E0-BAF4-4B2A-8A3E-ECAA4DA6E975}"/>
            </a:ext>
          </a:extLst>
        </xdr:cNvPr>
        <xdr:cNvPicPr>
          <a:picLocks noChangeAspect="1"/>
        </xdr:cNvPicPr>
      </xdr:nvPicPr>
      <xdr:blipFill>
        <a:blip xmlns:r="http://schemas.openxmlformats.org/officeDocument/2006/relationships" r:embed="rId1"/>
        <a:stretch>
          <a:fillRect/>
        </a:stretch>
      </xdr:blipFill>
      <xdr:spPr>
        <a:xfrm>
          <a:off x="0" y="266700"/>
          <a:ext cx="2232000" cy="4680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0B19E-4536-467D-A6C4-97168C605549}">
  <dimension ref="A1:H15"/>
  <sheetViews>
    <sheetView tabSelected="1" workbookViewId="0"/>
  </sheetViews>
  <sheetFormatPr defaultRowHeight="14.4" x14ac:dyDescent="0.3"/>
  <cols>
    <col min="1" max="1" width="2" style="5" customWidth="1"/>
    <col min="2" max="2" width="82.88671875" style="5" customWidth="1"/>
    <col min="3" max="3" width="65.77734375" style="5" customWidth="1"/>
    <col min="4" max="16384" width="8.88671875" style="5"/>
  </cols>
  <sheetData>
    <row r="1" spans="1:8" ht="45.6" customHeight="1" thickTop="1" thickBot="1" x14ac:dyDescent="0.35">
      <c r="A1" s="77"/>
      <c r="B1" s="78" t="s">
        <v>966</v>
      </c>
      <c r="C1" s="119"/>
      <c r="D1" s="119"/>
      <c r="E1" s="119"/>
      <c r="F1" s="119"/>
      <c r="G1" s="119"/>
      <c r="H1" s="120"/>
    </row>
    <row r="2" spans="1:8" ht="73.8" customHeight="1" thickTop="1" thickBot="1" x14ac:dyDescent="0.35">
      <c r="A2" s="79"/>
      <c r="B2" s="80"/>
      <c r="C2" s="81"/>
      <c r="D2" s="121"/>
      <c r="E2" s="121"/>
      <c r="F2" s="121"/>
      <c r="G2" s="121"/>
      <c r="H2" s="122"/>
    </row>
    <row r="3" spans="1:8" ht="16.2" thickTop="1" x14ac:dyDescent="0.3">
      <c r="A3" s="79"/>
      <c r="B3" s="123" t="s">
        <v>984</v>
      </c>
      <c r="C3" s="124"/>
      <c r="D3" s="124"/>
      <c r="E3" s="124"/>
      <c r="F3" s="124"/>
      <c r="G3" s="124"/>
      <c r="H3" s="125"/>
    </row>
    <row r="4" spans="1:8" ht="18" x14ac:dyDescent="0.35">
      <c r="A4" s="79"/>
      <c r="B4" s="126" t="s">
        <v>985</v>
      </c>
      <c r="C4" s="127"/>
      <c r="D4" s="127"/>
      <c r="E4" s="127"/>
      <c r="F4" s="127"/>
      <c r="G4" s="127"/>
      <c r="H4" s="128"/>
    </row>
    <row r="5" spans="1:8" s="51" customFormat="1" ht="18" x14ac:dyDescent="0.35">
      <c r="A5" s="79"/>
      <c r="B5" s="82" t="s">
        <v>978</v>
      </c>
      <c r="C5" s="83"/>
      <c r="D5" s="83"/>
      <c r="E5" s="83"/>
      <c r="F5" s="83"/>
      <c r="G5" s="83"/>
      <c r="H5" s="84"/>
    </row>
    <row r="6" spans="1:8" ht="18" x14ac:dyDescent="0.35">
      <c r="A6" s="79"/>
      <c r="B6" s="126" t="s">
        <v>979</v>
      </c>
      <c r="C6" s="127"/>
      <c r="D6" s="127"/>
      <c r="E6" s="127"/>
      <c r="F6" s="127"/>
      <c r="G6" s="127"/>
      <c r="H6" s="128"/>
    </row>
    <row r="7" spans="1:8" ht="67.8" customHeight="1" x14ac:dyDescent="0.3">
      <c r="A7" s="79"/>
      <c r="B7" s="111" t="s">
        <v>967</v>
      </c>
      <c r="C7" s="112"/>
      <c r="D7" s="112"/>
      <c r="E7" s="112"/>
      <c r="F7" s="112"/>
      <c r="G7" s="112"/>
      <c r="H7" s="98"/>
    </row>
    <row r="8" spans="1:8" ht="105.6" customHeight="1" x14ac:dyDescent="0.3">
      <c r="A8" s="79"/>
      <c r="B8" s="113" t="s">
        <v>989</v>
      </c>
      <c r="C8" s="114"/>
      <c r="D8" s="114"/>
      <c r="E8" s="114"/>
      <c r="F8" s="114"/>
      <c r="G8" s="114"/>
      <c r="H8" s="99"/>
    </row>
    <row r="9" spans="1:8" ht="45.6" customHeight="1" thickBot="1" x14ac:dyDescent="0.35">
      <c r="A9" s="79"/>
      <c r="B9" s="115" t="s">
        <v>990</v>
      </c>
      <c r="C9" s="116"/>
      <c r="D9" s="116"/>
      <c r="E9" s="116"/>
      <c r="F9" s="116"/>
      <c r="G9" s="116"/>
      <c r="H9" s="101"/>
    </row>
    <row r="10" spans="1:8" ht="150" customHeight="1" thickTop="1" thickBot="1" x14ac:dyDescent="0.35">
      <c r="A10" s="79"/>
      <c r="B10" s="117" t="s">
        <v>980</v>
      </c>
      <c r="C10" s="118"/>
      <c r="D10" s="118"/>
      <c r="E10" s="118"/>
      <c r="F10" s="118"/>
      <c r="G10" s="118"/>
      <c r="H10" s="101"/>
    </row>
    <row r="11" spans="1:8" ht="48.6" customHeight="1" thickTop="1" x14ac:dyDescent="0.3">
      <c r="A11" s="79"/>
      <c r="B11" s="107" t="s">
        <v>968</v>
      </c>
      <c r="C11" s="108"/>
      <c r="D11" s="108"/>
      <c r="E11" s="108"/>
      <c r="F11" s="108"/>
      <c r="G11" s="108"/>
      <c r="H11" s="102"/>
    </row>
    <row r="12" spans="1:8" x14ac:dyDescent="0.3">
      <c r="A12" s="79"/>
      <c r="B12" s="104"/>
      <c r="C12" s="105"/>
      <c r="D12" s="105"/>
      <c r="E12" s="105"/>
      <c r="F12" s="105"/>
      <c r="G12" s="105"/>
      <c r="H12" s="106"/>
    </row>
    <row r="13" spans="1:8" ht="46.2" customHeight="1" thickBot="1" x14ac:dyDescent="0.35">
      <c r="A13" s="79"/>
      <c r="B13" s="109" t="s">
        <v>969</v>
      </c>
      <c r="C13" s="110"/>
      <c r="D13" s="100"/>
      <c r="E13" s="100"/>
      <c r="F13" s="100"/>
      <c r="G13" s="100"/>
      <c r="H13" s="101"/>
    </row>
    <row r="14" spans="1:8" ht="98.4" customHeight="1" thickTop="1" thickBot="1" x14ac:dyDescent="0.35">
      <c r="A14" s="85"/>
      <c r="B14" s="86" t="s">
        <v>970</v>
      </c>
      <c r="C14" s="87"/>
      <c r="D14" s="87"/>
      <c r="E14" s="87"/>
      <c r="F14" s="87"/>
      <c r="G14" s="87"/>
      <c r="H14" s="88"/>
    </row>
    <row r="15" spans="1:8" ht="15" thickTop="1" x14ac:dyDescent="0.3">
      <c r="A15" s="89"/>
      <c r="B15" s="89"/>
      <c r="C15" s="89"/>
      <c r="D15" s="89"/>
      <c r="E15" s="89"/>
      <c r="F15" s="89"/>
      <c r="G15" s="89"/>
      <c r="H15" s="89"/>
    </row>
  </sheetData>
  <sheetProtection algorithmName="SHA-512" hashValue="gPjf9H5Mdiqd46BfRG0TwoLMcOkrFg2xl5q1McEepAmyJtTy5xjOgvQAEXc2jd3sya91J3oSAIut7cLPL6xANg==" saltValue="uEu4b0Iq2f+VJOtV0I6kMA==" spinCount="100000" sheet="1" objects="1" scenarios="1"/>
  <mergeCells count="12">
    <mergeCell ref="C1:H1"/>
    <mergeCell ref="D2:H2"/>
    <mergeCell ref="B3:H3"/>
    <mergeCell ref="B4:H4"/>
    <mergeCell ref="B6:H6"/>
    <mergeCell ref="B12:H12"/>
    <mergeCell ref="B11:G11"/>
    <mergeCell ref="B13:C13"/>
    <mergeCell ref="B7:G7"/>
    <mergeCell ref="B8:G8"/>
    <mergeCell ref="B9:G9"/>
    <mergeCell ref="B10:G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20"/>
  <sheetViews>
    <sheetView showGridLines="0" workbookViewId="0">
      <pane xSplit="2" topLeftCell="C1" activePane="topRight" state="frozen"/>
      <selection pane="topRight" activeCell="B1" sqref="B1"/>
    </sheetView>
  </sheetViews>
  <sheetFormatPr defaultRowHeight="14.4" x14ac:dyDescent="0.3"/>
  <cols>
    <col min="1" max="1" width="47.21875" customWidth="1"/>
    <col min="2" max="39" width="14.77734375" customWidth="1"/>
  </cols>
  <sheetData>
    <row r="1" spans="1:39" ht="21" x14ac:dyDescent="0.4">
      <c r="A1" s="7" t="str">
        <f>HYPERLINK("#Contents!A1","Return to Contents")</f>
        <v>Return to Contents</v>
      </c>
    </row>
    <row r="2" spans="1:39" ht="55.2" customHeight="1" x14ac:dyDescent="0.3">
      <c r="A2" s="95"/>
      <c r="B2" s="149" t="s">
        <v>988</v>
      </c>
      <c r="C2" s="149"/>
      <c r="D2" s="149"/>
      <c r="E2" s="149"/>
      <c r="F2" s="149"/>
      <c r="G2" s="149"/>
      <c r="H2" s="149"/>
      <c r="I2" s="149"/>
      <c r="J2" s="149"/>
      <c r="K2" s="72"/>
      <c r="L2" s="72"/>
      <c r="M2" s="72"/>
      <c r="N2" s="72"/>
      <c r="O2" s="72"/>
    </row>
    <row r="3" spans="1:39" ht="73.8" customHeight="1" x14ac:dyDescent="0.4">
      <c r="A3" s="154" t="s">
        <v>955</v>
      </c>
      <c r="B3" s="154"/>
      <c r="C3" s="154"/>
      <c r="D3" s="154"/>
      <c r="E3" s="154"/>
      <c r="F3" s="154"/>
      <c r="G3" s="154"/>
      <c r="H3" s="96"/>
      <c r="I3" s="96"/>
    </row>
    <row r="4" spans="1:39" ht="18.600000000000001" customHeight="1" x14ac:dyDescent="0.3">
      <c r="A4" s="1"/>
      <c r="B4" s="52"/>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58.2" customHeight="1" x14ac:dyDescent="0.3">
      <c r="A5" s="2"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20.100000000000001" customHeight="1" x14ac:dyDescent="0.35">
      <c r="A6" s="61" t="s">
        <v>35</v>
      </c>
      <c r="B6" s="66" t="s">
        <v>36</v>
      </c>
      <c r="C6" s="66" t="s">
        <v>37</v>
      </c>
      <c r="D6" s="66" t="s">
        <v>38</v>
      </c>
      <c r="E6" s="66" t="s">
        <v>39</v>
      </c>
      <c r="F6" s="66" t="s">
        <v>40</v>
      </c>
      <c r="G6" s="66" t="s">
        <v>41</v>
      </c>
      <c r="H6" s="66" t="s">
        <v>42</v>
      </c>
      <c r="I6" s="66" t="s">
        <v>43</v>
      </c>
      <c r="J6" s="66" t="s">
        <v>44</v>
      </c>
      <c r="K6" s="66" t="s">
        <v>45</v>
      </c>
      <c r="L6" s="66" t="s">
        <v>46</v>
      </c>
      <c r="M6" s="66" t="s">
        <v>47</v>
      </c>
      <c r="N6" s="66" t="s">
        <v>48</v>
      </c>
      <c r="O6" s="66" t="s">
        <v>49</v>
      </c>
      <c r="P6" s="66" t="s">
        <v>50</v>
      </c>
      <c r="Q6" s="66" t="s">
        <v>51</v>
      </c>
      <c r="R6" s="66" t="s">
        <v>52</v>
      </c>
      <c r="S6" s="66" t="s">
        <v>53</v>
      </c>
      <c r="T6" s="66" t="s">
        <v>54</v>
      </c>
      <c r="U6" s="66" t="s">
        <v>55</v>
      </c>
      <c r="V6" s="66" t="s">
        <v>56</v>
      </c>
      <c r="W6" s="66" t="s">
        <v>57</v>
      </c>
      <c r="X6" s="66" t="s">
        <v>58</v>
      </c>
      <c r="Y6" s="66" t="s">
        <v>59</v>
      </c>
      <c r="Z6" s="66" t="s">
        <v>60</v>
      </c>
      <c r="AA6" s="66" t="s">
        <v>61</v>
      </c>
      <c r="AB6" s="66" t="s">
        <v>62</v>
      </c>
      <c r="AC6" s="66" t="s">
        <v>63</v>
      </c>
      <c r="AD6" s="66" t="s">
        <v>64</v>
      </c>
      <c r="AE6" s="66" t="s">
        <v>65</v>
      </c>
      <c r="AF6" s="66" t="s">
        <v>66</v>
      </c>
      <c r="AG6" s="66" t="s">
        <v>67</v>
      </c>
      <c r="AH6" s="66" t="s">
        <v>68</v>
      </c>
      <c r="AI6" s="66" t="s">
        <v>69</v>
      </c>
      <c r="AJ6" s="66" t="s">
        <v>72</v>
      </c>
      <c r="AK6" s="66" t="s">
        <v>73</v>
      </c>
      <c r="AL6" s="66" t="s">
        <v>74</v>
      </c>
      <c r="AM6" s="66" t="s">
        <v>75</v>
      </c>
    </row>
    <row r="7" spans="1:39" ht="20.100000000000001" customHeight="1" x14ac:dyDescent="0.35">
      <c r="A7" s="63" t="s">
        <v>76</v>
      </c>
      <c r="B7" s="67" t="s">
        <v>36</v>
      </c>
      <c r="C7" s="67" t="s">
        <v>78</v>
      </c>
      <c r="D7" s="67" t="s">
        <v>79</v>
      </c>
      <c r="E7" s="67" t="s">
        <v>607</v>
      </c>
      <c r="F7" s="67" t="s">
        <v>469</v>
      </c>
      <c r="G7" s="67" t="s">
        <v>470</v>
      </c>
      <c r="H7" s="67" t="s">
        <v>547</v>
      </c>
      <c r="I7" s="67" t="s">
        <v>84</v>
      </c>
      <c r="J7" s="67" t="s">
        <v>608</v>
      </c>
      <c r="K7" s="67" t="s">
        <v>473</v>
      </c>
      <c r="L7" s="67" t="s">
        <v>549</v>
      </c>
      <c r="M7" s="67" t="s">
        <v>609</v>
      </c>
      <c r="N7" s="67" t="s">
        <v>610</v>
      </c>
      <c r="O7" s="67" t="s">
        <v>476</v>
      </c>
      <c r="P7" s="67" t="s">
        <v>590</v>
      </c>
      <c r="Q7" s="67" t="s">
        <v>573</v>
      </c>
      <c r="R7" s="67" t="s">
        <v>611</v>
      </c>
      <c r="S7" s="67" t="s">
        <v>167</v>
      </c>
      <c r="T7" s="67" t="s">
        <v>247</v>
      </c>
      <c r="U7" s="67" t="s">
        <v>95</v>
      </c>
      <c r="V7" s="67" t="s">
        <v>479</v>
      </c>
      <c r="W7" s="67" t="s">
        <v>56</v>
      </c>
      <c r="X7" s="67" t="s">
        <v>182</v>
      </c>
      <c r="Y7" s="67" t="s">
        <v>98</v>
      </c>
      <c r="Z7" s="67" t="s">
        <v>99</v>
      </c>
      <c r="AA7" s="67" t="s">
        <v>183</v>
      </c>
      <c r="AB7" s="67" t="s">
        <v>180</v>
      </c>
      <c r="AC7" s="67" t="s">
        <v>102</v>
      </c>
      <c r="AD7" s="67" t="s">
        <v>103</v>
      </c>
      <c r="AE7" s="67" t="s">
        <v>104</v>
      </c>
      <c r="AF7" s="67" t="s">
        <v>553</v>
      </c>
      <c r="AG7" s="67" t="s">
        <v>106</v>
      </c>
      <c r="AH7" s="67" t="s">
        <v>83</v>
      </c>
      <c r="AI7" s="67" t="s">
        <v>107</v>
      </c>
      <c r="AJ7" s="67" t="s">
        <v>555</v>
      </c>
      <c r="AK7" s="67" t="s">
        <v>392</v>
      </c>
      <c r="AL7" s="67" t="s">
        <v>220</v>
      </c>
      <c r="AM7" s="67" t="s">
        <v>484</v>
      </c>
    </row>
    <row r="8" spans="1:39" ht="20.100000000000001" customHeight="1" x14ac:dyDescent="0.35">
      <c r="A8" s="61" t="s">
        <v>533</v>
      </c>
      <c r="B8" s="66" t="s">
        <v>612</v>
      </c>
      <c r="C8" s="66" t="s">
        <v>613</v>
      </c>
      <c r="D8" s="66" t="s">
        <v>614</v>
      </c>
      <c r="E8" s="66" t="s">
        <v>210</v>
      </c>
      <c r="F8" s="66" t="s">
        <v>80</v>
      </c>
      <c r="G8" s="66" t="s">
        <v>563</v>
      </c>
      <c r="H8" s="66" t="s">
        <v>435</v>
      </c>
      <c r="I8" s="66" t="s">
        <v>531</v>
      </c>
      <c r="J8" s="66" t="s">
        <v>248</v>
      </c>
      <c r="K8" s="66" t="s">
        <v>273</v>
      </c>
      <c r="L8" s="66" t="s">
        <v>122</v>
      </c>
      <c r="M8" s="66" t="s">
        <v>615</v>
      </c>
      <c r="N8" s="66" t="s">
        <v>128</v>
      </c>
      <c r="O8" s="66" t="s">
        <v>510</v>
      </c>
      <c r="P8" s="66" t="s">
        <v>497</v>
      </c>
      <c r="Q8" s="66" t="s">
        <v>207</v>
      </c>
      <c r="R8" s="66" t="s">
        <v>94</v>
      </c>
      <c r="S8" s="66" t="s">
        <v>281</v>
      </c>
      <c r="T8" s="66" t="s">
        <v>70</v>
      </c>
      <c r="U8" s="66" t="s">
        <v>182</v>
      </c>
      <c r="V8" s="66" t="s">
        <v>352</v>
      </c>
      <c r="W8" s="66" t="s">
        <v>352</v>
      </c>
      <c r="X8" s="66" t="s">
        <v>229</v>
      </c>
      <c r="Y8" s="66" t="s">
        <v>438</v>
      </c>
      <c r="Z8" s="66" t="s">
        <v>616</v>
      </c>
      <c r="AA8" s="66" t="s">
        <v>108</v>
      </c>
      <c r="AB8" s="66" t="s">
        <v>108</v>
      </c>
      <c r="AC8" s="66" t="s">
        <v>62</v>
      </c>
      <c r="AD8" s="66" t="s">
        <v>95</v>
      </c>
      <c r="AE8" s="66" t="s">
        <v>617</v>
      </c>
      <c r="AF8" s="66" t="s">
        <v>618</v>
      </c>
      <c r="AG8" s="66" t="s">
        <v>528</v>
      </c>
      <c r="AH8" s="66" t="s">
        <v>573</v>
      </c>
      <c r="AI8" s="66" t="s">
        <v>95</v>
      </c>
      <c r="AJ8" s="66" t="s">
        <v>226</v>
      </c>
      <c r="AK8" s="66" t="s">
        <v>457</v>
      </c>
      <c r="AL8" s="66" t="s">
        <v>70</v>
      </c>
      <c r="AM8" s="66" t="s">
        <v>619</v>
      </c>
    </row>
    <row r="9" spans="1:39" ht="20.100000000000001" customHeight="1" x14ac:dyDescent="0.35">
      <c r="A9" s="63" t="s">
        <v>541</v>
      </c>
      <c r="B9" s="65" t="s">
        <v>288</v>
      </c>
      <c r="C9" s="67" t="s">
        <v>256</v>
      </c>
      <c r="D9" s="67" t="s">
        <v>199</v>
      </c>
      <c r="E9" s="67" t="s">
        <v>139</v>
      </c>
      <c r="F9" s="67" t="s">
        <v>288</v>
      </c>
      <c r="G9" s="67" t="s">
        <v>142</v>
      </c>
      <c r="H9" s="67" t="s">
        <v>405</v>
      </c>
      <c r="I9" s="67" t="s">
        <v>256</v>
      </c>
      <c r="J9" s="67" t="s">
        <v>144</v>
      </c>
      <c r="K9" s="67" t="s">
        <v>288</v>
      </c>
      <c r="L9" s="67" t="s">
        <v>404</v>
      </c>
      <c r="M9" s="67" t="s">
        <v>144</v>
      </c>
      <c r="N9" s="67" t="s">
        <v>256</v>
      </c>
      <c r="O9" s="67" t="s">
        <v>141</v>
      </c>
      <c r="P9" s="67" t="s">
        <v>288</v>
      </c>
      <c r="Q9" s="67" t="s">
        <v>414</v>
      </c>
      <c r="R9" s="67" t="s">
        <v>157</v>
      </c>
      <c r="S9" s="67" t="s">
        <v>379</v>
      </c>
      <c r="T9" s="67" t="s">
        <v>149</v>
      </c>
      <c r="U9" s="67" t="s">
        <v>162</v>
      </c>
      <c r="V9" s="67" t="s">
        <v>288</v>
      </c>
      <c r="W9" s="67" t="s">
        <v>158</v>
      </c>
      <c r="X9" s="67" t="s">
        <v>139</v>
      </c>
      <c r="Y9" s="67" t="s">
        <v>376</v>
      </c>
      <c r="Z9" s="67" t="s">
        <v>378</v>
      </c>
      <c r="AA9" s="67" t="s">
        <v>150</v>
      </c>
      <c r="AB9" s="67" t="s">
        <v>150</v>
      </c>
      <c r="AC9" s="67" t="s">
        <v>199</v>
      </c>
      <c r="AD9" s="67" t="s">
        <v>143</v>
      </c>
      <c r="AE9" s="67" t="s">
        <v>378</v>
      </c>
      <c r="AF9" s="67" t="s">
        <v>389</v>
      </c>
      <c r="AG9" s="67" t="s">
        <v>138</v>
      </c>
      <c r="AH9" s="67" t="s">
        <v>461</v>
      </c>
      <c r="AI9" s="67" t="s">
        <v>147</v>
      </c>
      <c r="AJ9" s="67" t="s">
        <v>198</v>
      </c>
      <c r="AK9" s="67" t="s">
        <v>163</v>
      </c>
      <c r="AL9" s="67" t="s">
        <v>201</v>
      </c>
      <c r="AM9" s="67" t="s">
        <v>375</v>
      </c>
    </row>
    <row r="10" spans="1:39" ht="20.100000000000001" customHeight="1" x14ac:dyDescent="0.35">
      <c r="A10" s="61" t="s">
        <v>485</v>
      </c>
      <c r="B10" s="66" t="s">
        <v>620</v>
      </c>
      <c r="C10" s="66" t="s">
        <v>621</v>
      </c>
      <c r="D10" s="66" t="s">
        <v>456</v>
      </c>
      <c r="E10" s="66" t="s">
        <v>622</v>
      </c>
      <c r="F10" s="66" t="s">
        <v>623</v>
      </c>
      <c r="G10" s="66" t="s">
        <v>412</v>
      </c>
      <c r="H10" s="66" t="s">
        <v>409</v>
      </c>
      <c r="I10" s="66" t="s">
        <v>624</v>
      </c>
      <c r="J10" s="66" t="s">
        <v>625</v>
      </c>
      <c r="K10" s="66" t="s">
        <v>510</v>
      </c>
      <c r="L10" s="66" t="s">
        <v>243</v>
      </c>
      <c r="M10" s="66" t="s">
        <v>626</v>
      </c>
      <c r="N10" s="66" t="s">
        <v>173</v>
      </c>
      <c r="O10" s="66" t="s">
        <v>260</v>
      </c>
      <c r="P10" s="66" t="s">
        <v>100</v>
      </c>
      <c r="Q10" s="66" t="s">
        <v>178</v>
      </c>
      <c r="R10" s="66" t="s">
        <v>48</v>
      </c>
      <c r="S10" s="66" t="s">
        <v>181</v>
      </c>
      <c r="T10" s="66" t="s">
        <v>109</v>
      </c>
      <c r="U10" s="66" t="s">
        <v>247</v>
      </c>
      <c r="V10" s="66" t="s">
        <v>112</v>
      </c>
      <c r="W10" s="66" t="s">
        <v>181</v>
      </c>
      <c r="X10" s="66" t="s">
        <v>246</v>
      </c>
      <c r="Y10" s="66" t="s">
        <v>62</v>
      </c>
      <c r="Z10" s="66" t="s">
        <v>167</v>
      </c>
      <c r="AA10" s="66" t="s">
        <v>479</v>
      </c>
      <c r="AB10" s="66" t="s">
        <v>129</v>
      </c>
      <c r="AC10" s="66" t="s">
        <v>180</v>
      </c>
      <c r="AD10" s="66" t="s">
        <v>513</v>
      </c>
      <c r="AE10" s="66" t="s">
        <v>221</v>
      </c>
      <c r="AF10" s="66" t="s">
        <v>112</v>
      </c>
      <c r="AG10" s="66" t="s">
        <v>264</v>
      </c>
      <c r="AH10" s="66" t="s">
        <v>136</v>
      </c>
      <c r="AI10" s="66" t="s">
        <v>627</v>
      </c>
      <c r="AJ10" s="66" t="s">
        <v>65</v>
      </c>
      <c r="AK10" s="66" t="s">
        <v>188</v>
      </c>
      <c r="AL10" s="66" t="s">
        <v>129</v>
      </c>
      <c r="AM10" s="66" t="s">
        <v>335</v>
      </c>
    </row>
    <row r="11" spans="1:39" ht="20.100000000000001" customHeight="1" x14ac:dyDescent="0.35">
      <c r="A11" s="63" t="s">
        <v>502</v>
      </c>
      <c r="B11" s="65" t="s">
        <v>138</v>
      </c>
      <c r="C11" s="67" t="s">
        <v>195</v>
      </c>
      <c r="D11" s="67" t="s">
        <v>144</v>
      </c>
      <c r="E11" s="67" t="s">
        <v>202</v>
      </c>
      <c r="F11" s="67" t="s">
        <v>144</v>
      </c>
      <c r="G11" s="67" t="s">
        <v>140</v>
      </c>
      <c r="H11" s="67" t="s">
        <v>193</v>
      </c>
      <c r="I11" s="67" t="s">
        <v>153</v>
      </c>
      <c r="J11" s="67" t="s">
        <v>141</v>
      </c>
      <c r="K11" s="67" t="s">
        <v>161</v>
      </c>
      <c r="L11" s="67" t="s">
        <v>153</v>
      </c>
      <c r="M11" s="67" t="s">
        <v>199</v>
      </c>
      <c r="N11" s="67" t="s">
        <v>161</v>
      </c>
      <c r="O11" s="67" t="s">
        <v>199</v>
      </c>
      <c r="P11" s="67" t="s">
        <v>139</v>
      </c>
      <c r="Q11" s="67" t="s">
        <v>154</v>
      </c>
      <c r="R11" s="67" t="s">
        <v>379</v>
      </c>
      <c r="S11" s="67" t="s">
        <v>236</v>
      </c>
      <c r="T11" s="67" t="s">
        <v>404</v>
      </c>
      <c r="U11" s="67" t="s">
        <v>193</v>
      </c>
      <c r="V11" s="67" t="s">
        <v>191</v>
      </c>
      <c r="W11" s="67" t="s">
        <v>236</v>
      </c>
      <c r="X11" s="67" t="s">
        <v>311</v>
      </c>
      <c r="Y11" s="67" t="s">
        <v>154</v>
      </c>
      <c r="Z11" s="67" t="s">
        <v>157</v>
      </c>
      <c r="AA11" s="67" t="s">
        <v>628</v>
      </c>
      <c r="AB11" s="67" t="s">
        <v>303</v>
      </c>
      <c r="AC11" s="67" t="s">
        <v>138</v>
      </c>
      <c r="AD11" s="67" t="s">
        <v>199</v>
      </c>
      <c r="AE11" s="67" t="s">
        <v>149</v>
      </c>
      <c r="AF11" s="67" t="s">
        <v>154</v>
      </c>
      <c r="AG11" s="67" t="s">
        <v>195</v>
      </c>
      <c r="AH11" s="67" t="s">
        <v>198</v>
      </c>
      <c r="AI11" s="67" t="s">
        <v>376</v>
      </c>
      <c r="AJ11" s="67" t="s">
        <v>382</v>
      </c>
      <c r="AK11" s="67" t="s">
        <v>192</v>
      </c>
      <c r="AL11" s="67" t="s">
        <v>142</v>
      </c>
      <c r="AM11" s="67" t="s">
        <v>147</v>
      </c>
    </row>
    <row r="12" spans="1:39" ht="20.100000000000001" customHeight="1" x14ac:dyDescent="0.35">
      <c r="A12" s="61" t="s">
        <v>522</v>
      </c>
      <c r="B12" s="66" t="s">
        <v>629</v>
      </c>
      <c r="C12" s="66" t="s">
        <v>571</v>
      </c>
      <c r="D12" s="66" t="s">
        <v>423</v>
      </c>
      <c r="E12" s="66" t="s">
        <v>232</v>
      </c>
      <c r="F12" s="66" t="s">
        <v>337</v>
      </c>
      <c r="G12" s="66" t="s">
        <v>630</v>
      </c>
      <c r="H12" s="66" t="s">
        <v>361</v>
      </c>
      <c r="I12" s="66" t="s">
        <v>401</v>
      </c>
      <c r="J12" s="66" t="s">
        <v>269</v>
      </c>
      <c r="K12" s="66" t="s">
        <v>631</v>
      </c>
      <c r="L12" s="66" t="s">
        <v>454</v>
      </c>
      <c r="M12" s="66" t="s">
        <v>632</v>
      </c>
      <c r="N12" s="66" t="s">
        <v>100</v>
      </c>
      <c r="O12" s="66" t="s">
        <v>208</v>
      </c>
      <c r="P12" s="66" t="s">
        <v>408</v>
      </c>
      <c r="Q12" s="66" t="s">
        <v>294</v>
      </c>
      <c r="R12" s="66" t="s">
        <v>239</v>
      </c>
      <c r="S12" s="66" t="s">
        <v>249</v>
      </c>
      <c r="T12" s="66" t="s">
        <v>181</v>
      </c>
      <c r="U12" s="66" t="s">
        <v>58</v>
      </c>
      <c r="V12" s="66" t="s">
        <v>58</v>
      </c>
      <c r="W12" s="66" t="s">
        <v>301</v>
      </c>
      <c r="X12" s="66" t="s">
        <v>229</v>
      </c>
      <c r="Y12" s="66" t="s">
        <v>479</v>
      </c>
      <c r="Z12" s="66" t="s">
        <v>250</v>
      </c>
      <c r="AA12" s="66" t="s">
        <v>229</v>
      </c>
      <c r="AB12" s="66" t="s">
        <v>70</v>
      </c>
      <c r="AC12" s="66" t="s">
        <v>229</v>
      </c>
      <c r="AD12" s="66" t="s">
        <v>497</v>
      </c>
      <c r="AE12" s="66" t="s">
        <v>94</v>
      </c>
      <c r="AF12" s="66" t="s">
        <v>333</v>
      </c>
      <c r="AG12" s="66" t="s">
        <v>512</v>
      </c>
      <c r="AH12" s="66" t="s">
        <v>269</v>
      </c>
      <c r="AI12" s="66" t="s">
        <v>633</v>
      </c>
      <c r="AJ12" s="66" t="s">
        <v>432</v>
      </c>
      <c r="AK12" s="66" t="s">
        <v>244</v>
      </c>
      <c r="AL12" s="66" t="s">
        <v>178</v>
      </c>
      <c r="AM12" s="66" t="s">
        <v>456</v>
      </c>
    </row>
    <row r="13" spans="1:39" ht="20.100000000000001" customHeight="1" x14ac:dyDescent="0.35">
      <c r="A13" s="63" t="s">
        <v>532</v>
      </c>
      <c r="B13" s="65" t="s">
        <v>139</v>
      </c>
      <c r="C13" s="67" t="s">
        <v>195</v>
      </c>
      <c r="D13" s="67" t="s">
        <v>138</v>
      </c>
      <c r="E13" s="67" t="s">
        <v>192</v>
      </c>
      <c r="F13" s="67" t="s">
        <v>140</v>
      </c>
      <c r="G13" s="67" t="s">
        <v>161</v>
      </c>
      <c r="H13" s="67" t="s">
        <v>195</v>
      </c>
      <c r="I13" s="67" t="s">
        <v>138</v>
      </c>
      <c r="J13" s="67" t="s">
        <v>139</v>
      </c>
      <c r="K13" s="67" t="s">
        <v>195</v>
      </c>
      <c r="L13" s="67" t="s">
        <v>138</v>
      </c>
      <c r="M13" s="67" t="s">
        <v>161</v>
      </c>
      <c r="N13" s="67" t="s">
        <v>195</v>
      </c>
      <c r="O13" s="67" t="s">
        <v>191</v>
      </c>
      <c r="P13" s="67" t="s">
        <v>199</v>
      </c>
      <c r="Q13" s="67" t="s">
        <v>193</v>
      </c>
      <c r="R13" s="67" t="s">
        <v>191</v>
      </c>
      <c r="S13" s="67" t="s">
        <v>142</v>
      </c>
      <c r="T13" s="67" t="s">
        <v>191</v>
      </c>
      <c r="U13" s="67" t="s">
        <v>199</v>
      </c>
      <c r="V13" s="67" t="s">
        <v>140</v>
      </c>
      <c r="W13" s="67" t="s">
        <v>144</v>
      </c>
      <c r="X13" s="67" t="s">
        <v>139</v>
      </c>
      <c r="Y13" s="67" t="s">
        <v>151</v>
      </c>
      <c r="Z13" s="67" t="s">
        <v>199</v>
      </c>
      <c r="AA13" s="67" t="s">
        <v>147</v>
      </c>
      <c r="AB13" s="67" t="s">
        <v>198</v>
      </c>
      <c r="AC13" s="67" t="s">
        <v>193</v>
      </c>
      <c r="AD13" s="67" t="s">
        <v>288</v>
      </c>
      <c r="AE13" s="67" t="s">
        <v>195</v>
      </c>
      <c r="AF13" s="67" t="s">
        <v>139</v>
      </c>
      <c r="AG13" s="67" t="s">
        <v>144</v>
      </c>
      <c r="AH13" s="67" t="s">
        <v>142</v>
      </c>
      <c r="AI13" s="67" t="s">
        <v>191</v>
      </c>
      <c r="AJ13" s="67" t="s">
        <v>153</v>
      </c>
      <c r="AK13" s="67" t="s">
        <v>138</v>
      </c>
      <c r="AL13" s="67" t="s">
        <v>461</v>
      </c>
      <c r="AM13" s="67" t="s">
        <v>140</v>
      </c>
    </row>
    <row r="14" spans="1:39" ht="20.100000000000001" customHeight="1" x14ac:dyDescent="0.35">
      <c r="A14" s="61" t="s">
        <v>504</v>
      </c>
      <c r="B14" s="66" t="s">
        <v>634</v>
      </c>
      <c r="C14" s="66" t="s">
        <v>410</v>
      </c>
      <c r="D14" s="66" t="s">
        <v>92</v>
      </c>
      <c r="E14" s="66" t="s">
        <v>589</v>
      </c>
      <c r="F14" s="66" t="s">
        <v>176</v>
      </c>
      <c r="G14" s="66" t="s">
        <v>632</v>
      </c>
      <c r="H14" s="66" t="s">
        <v>240</v>
      </c>
      <c r="I14" s="66" t="s">
        <v>127</v>
      </c>
      <c r="J14" s="66" t="s">
        <v>276</v>
      </c>
      <c r="K14" s="66" t="s">
        <v>242</v>
      </c>
      <c r="L14" s="66" t="s">
        <v>333</v>
      </c>
      <c r="M14" s="66" t="s">
        <v>564</v>
      </c>
      <c r="N14" s="66" t="s">
        <v>210</v>
      </c>
      <c r="O14" s="66" t="s">
        <v>604</v>
      </c>
      <c r="P14" s="66" t="s">
        <v>57</v>
      </c>
      <c r="Q14" s="66" t="s">
        <v>62</v>
      </c>
      <c r="R14" s="66" t="s">
        <v>349</v>
      </c>
      <c r="S14" s="66" t="s">
        <v>229</v>
      </c>
      <c r="T14" s="66" t="s">
        <v>109</v>
      </c>
      <c r="U14" s="66" t="s">
        <v>71</v>
      </c>
      <c r="V14" s="66" t="s">
        <v>71</v>
      </c>
      <c r="W14" s="66" t="s">
        <v>112</v>
      </c>
      <c r="X14" s="66" t="s">
        <v>181</v>
      </c>
      <c r="Y14" s="66" t="s">
        <v>262</v>
      </c>
      <c r="Z14" s="66" t="s">
        <v>536</v>
      </c>
      <c r="AA14" s="66" t="s">
        <v>246</v>
      </c>
      <c r="AB14" s="66" t="s">
        <v>108</v>
      </c>
      <c r="AC14" s="66" t="s">
        <v>180</v>
      </c>
      <c r="AD14" s="66" t="s">
        <v>513</v>
      </c>
      <c r="AE14" s="66" t="s">
        <v>182</v>
      </c>
      <c r="AF14" s="66" t="s">
        <v>265</v>
      </c>
      <c r="AG14" s="66" t="s">
        <v>396</v>
      </c>
      <c r="AH14" s="66" t="s">
        <v>398</v>
      </c>
      <c r="AI14" s="66" t="s">
        <v>518</v>
      </c>
      <c r="AJ14" s="66" t="s">
        <v>635</v>
      </c>
      <c r="AK14" s="66" t="s">
        <v>102</v>
      </c>
      <c r="AL14" s="66" t="s">
        <v>109</v>
      </c>
      <c r="AM14" s="66" t="s">
        <v>367</v>
      </c>
    </row>
    <row r="15" spans="1:39" ht="20.100000000000001" customHeight="1" x14ac:dyDescent="0.35">
      <c r="A15" s="63" t="s">
        <v>521</v>
      </c>
      <c r="B15" s="65" t="s">
        <v>143</v>
      </c>
      <c r="C15" s="67" t="s">
        <v>196</v>
      </c>
      <c r="D15" s="67" t="s">
        <v>153</v>
      </c>
      <c r="E15" s="67" t="s">
        <v>195</v>
      </c>
      <c r="F15" s="67" t="s">
        <v>192</v>
      </c>
      <c r="G15" s="67" t="s">
        <v>191</v>
      </c>
      <c r="H15" s="67" t="s">
        <v>193</v>
      </c>
      <c r="I15" s="67" t="s">
        <v>192</v>
      </c>
      <c r="J15" s="67" t="s">
        <v>191</v>
      </c>
      <c r="K15" s="67" t="s">
        <v>143</v>
      </c>
      <c r="L15" s="67" t="s">
        <v>143</v>
      </c>
      <c r="M15" s="67" t="s">
        <v>191</v>
      </c>
      <c r="N15" s="67" t="s">
        <v>193</v>
      </c>
      <c r="O15" s="67" t="s">
        <v>193</v>
      </c>
      <c r="P15" s="67" t="s">
        <v>192</v>
      </c>
      <c r="Q15" s="67" t="s">
        <v>236</v>
      </c>
      <c r="R15" s="67" t="s">
        <v>140</v>
      </c>
      <c r="S15" s="67" t="s">
        <v>201</v>
      </c>
      <c r="T15" s="67" t="s">
        <v>146</v>
      </c>
      <c r="U15" s="67" t="s">
        <v>193</v>
      </c>
      <c r="V15" s="67" t="s">
        <v>193</v>
      </c>
      <c r="W15" s="67" t="s">
        <v>139</v>
      </c>
      <c r="X15" s="67" t="s">
        <v>155</v>
      </c>
      <c r="Y15" s="67" t="s">
        <v>157</v>
      </c>
      <c r="Z15" s="67" t="s">
        <v>155</v>
      </c>
      <c r="AA15" s="67" t="s">
        <v>196</v>
      </c>
      <c r="AB15" s="67" t="s">
        <v>152</v>
      </c>
      <c r="AC15" s="67" t="s">
        <v>138</v>
      </c>
      <c r="AD15" s="67" t="s">
        <v>199</v>
      </c>
      <c r="AE15" s="67" t="s">
        <v>147</v>
      </c>
      <c r="AF15" s="67" t="s">
        <v>149</v>
      </c>
      <c r="AG15" s="67" t="s">
        <v>138</v>
      </c>
      <c r="AH15" s="67" t="s">
        <v>194</v>
      </c>
      <c r="AI15" s="67" t="s">
        <v>140</v>
      </c>
      <c r="AJ15" s="67" t="s">
        <v>161</v>
      </c>
      <c r="AK15" s="67" t="s">
        <v>143</v>
      </c>
      <c r="AL15" s="67" t="s">
        <v>138</v>
      </c>
      <c r="AM15" s="67" t="s">
        <v>145</v>
      </c>
    </row>
    <row r="16" spans="1:39" ht="20.100000000000001" customHeight="1" x14ac:dyDescent="0.35">
      <c r="A16" s="61" t="s">
        <v>542</v>
      </c>
      <c r="B16" s="66" t="s">
        <v>618</v>
      </c>
      <c r="C16" s="66" t="s">
        <v>631</v>
      </c>
      <c r="D16" s="66" t="s">
        <v>528</v>
      </c>
      <c r="E16" s="66" t="s">
        <v>175</v>
      </c>
      <c r="F16" s="66" t="s">
        <v>270</v>
      </c>
      <c r="G16" s="66" t="s">
        <v>212</v>
      </c>
      <c r="H16" s="66" t="s">
        <v>398</v>
      </c>
      <c r="I16" s="66" t="s">
        <v>276</v>
      </c>
      <c r="J16" s="66" t="s">
        <v>397</v>
      </c>
      <c r="K16" s="66" t="s">
        <v>538</v>
      </c>
      <c r="L16" s="66" t="s">
        <v>400</v>
      </c>
      <c r="M16" s="66" t="s">
        <v>636</v>
      </c>
      <c r="N16" s="66" t="s">
        <v>300</v>
      </c>
      <c r="O16" s="66" t="s">
        <v>125</v>
      </c>
      <c r="P16" s="66" t="s">
        <v>281</v>
      </c>
      <c r="Q16" s="66" t="s">
        <v>215</v>
      </c>
      <c r="R16" s="66" t="s">
        <v>71</v>
      </c>
      <c r="S16" s="66" t="s">
        <v>112</v>
      </c>
      <c r="T16" s="66" t="s">
        <v>108</v>
      </c>
      <c r="U16" s="66" t="s">
        <v>101</v>
      </c>
      <c r="V16" s="66" t="s">
        <v>229</v>
      </c>
      <c r="W16" s="66" t="s">
        <v>62</v>
      </c>
      <c r="X16" s="66" t="s">
        <v>108</v>
      </c>
      <c r="Y16" s="66" t="s">
        <v>167</v>
      </c>
      <c r="Z16" s="66" t="s">
        <v>263</v>
      </c>
      <c r="AA16" s="66" t="s">
        <v>108</v>
      </c>
      <c r="AB16" s="66" t="s">
        <v>108</v>
      </c>
      <c r="AC16" s="66" t="s">
        <v>109</v>
      </c>
      <c r="AD16" s="66" t="s">
        <v>62</v>
      </c>
      <c r="AE16" s="66" t="s">
        <v>215</v>
      </c>
      <c r="AF16" s="66" t="s">
        <v>637</v>
      </c>
      <c r="AG16" s="66" t="s">
        <v>300</v>
      </c>
      <c r="AH16" s="66" t="s">
        <v>457</v>
      </c>
      <c r="AI16" s="66" t="s">
        <v>229</v>
      </c>
      <c r="AJ16" s="66" t="s">
        <v>228</v>
      </c>
      <c r="AK16" s="66" t="s">
        <v>249</v>
      </c>
      <c r="AL16" s="66" t="s">
        <v>108</v>
      </c>
      <c r="AM16" s="66" t="s">
        <v>638</v>
      </c>
    </row>
    <row r="17" spans="1:39" ht="20.100000000000001" customHeight="1" x14ac:dyDescent="0.35">
      <c r="A17" s="63" t="s">
        <v>545</v>
      </c>
      <c r="B17" s="65" t="s">
        <v>198</v>
      </c>
      <c r="C17" s="67" t="s">
        <v>194</v>
      </c>
      <c r="D17" s="67" t="s">
        <v>201</v>
      </c>
      <c r="E17" s="67" t="s">
        <v>143</v>
      </c>
      <c r="F17" s="67" t="s">
        <v>157</v>
      </c>
      <c r="G17" s="67" t="s">
        <v>155</v>
      </c>
      <c r="H17" s="67" t="s">
        <v>194</v>
      </c>
      <c r="I17" s="67" t="s">
        <v>194</v>
      </c>
      <c r="J17" s="67" t="s">
        <v>147</v>
      </c>
      <c r="K17" s="67" t="s">
        <v>145</v>
      </c>
      <c r="L17" s="67" t="s">
        <v>145</v>
      </c>
      <c r="M17" s="67" t="s">
        <v>155</v>
      </c>
      <c r="N17" s="67" t="s">
        <v>155</v>
      </c>
      <c r="O17" s="67" t="s">
        <v>194</v>
      </c>
      <c r="P17" s="67" t="s">
        <v>157</v>
      </c>
      <c r="Q17" s="67" t="s">
        <v>404</v>
      </c>
      <c r="R17" s="67" t="s">
        <v>148</v>
      </c>
      <c r="S17" s="67" t="s">
        <v>143</v>
      </c>
      <c r="T17" s="67" t="s">
        <v>150</v>
      </c>
      <c r="U17" s="67" t="s">
        <v>198</v>
      </c>
      <c r="V17" s="67" t="s">
        <v>201</v>
      </c>
      <c r="W17" s="67" t="s">
        <v>193</v>
      </c>
      <c r="X17" s="67" t="s">
        <v>150</v>
      </c>
      <c r="Y17" s="67" t="s">
        <v>151</v>
      </c>
      <c r="Z17" s="67" t="s">
        <v>196</v>
      </c>
      <c r="AA17" s="67" t="s">
        <v>150</v>
      </c>
      <c r="AB17" s="67" t="s">
        <v>150</v>
      </c>
      <c r="AC17" s="67" t="s">
        <v>198</v>
      </c>
      <c r="AD17" s="67" t="s">
        <v>154</v>
      </c>
      <c r="AE17" s="67" t="s">
        <v>144</v>
      </c>
      <c r="AF17" s="67" t="s">
        <v>195</v>
      </c>
      <c r="AG17" s="67" t="s">
        <v>157</v>
      </c>
      <c r="AH17" s="67" t="s">
        <v>198</v>
      </c>
      <c r="AI17" s="67" t="s">
        <v>150</v>
      </c>
      <c r="AJ17" s="67" t="s">
        <v>154</v>
      </c>
      <c r="AK17" s="67" t="s">
        <v>198</v>
      </c>
      <c r="AL17" s="67" t="s">
        <v>236</v>
      </c>
      <c r="AM17" s="67" t="s">
        <v>143</v>
      </c>
    </row>
    <row r="18" spans="1:39" ht="20.100000000000001" customHeight="1" x14ac:dyDescent="0.35">
      <c r="A18" s="61" t="s">
        <v>415</v>
      </c>
      <c r="B18" s="66" t="s">
        <v>529</v>
      </c>
      <c r="C18" s="66" t="s">
        <v>216</v>
      </c>
      <c r="D18" s="66" t="s">
        <v>71</v>
      </c>
      <c r="E18" s="66" t="s">
        <v>129</v>
      </c>
      <c r="F18" s="66" t="s">
        <v>112</v>
      </c>
      <c r="G18" s="66" t="s">
        <v>220</v>
      </c>
      <c r="H18" s="66" t="s">
        <v>246</v>
      </c>
      <c r="I18" s="66" t="s">
        <v>71</v>
      </c>
      <c r="J18" s="66" t="s">
        <v>218</v>
      </c>
      <c r="K18" s="66" t="s">
        <v>220</v>
      </c>
      <c r="L18" s="66" t="s">
        <v>109</v>
      </c>
      <c r="M18" s="66" t="s">
        <v>220</v>
      </c>
      <c r="N18" s="66" t="s">
        <v>112</v>
      </c>
      <c r="O18" s="66" t="s">
        <v>229</v>
      </c>
      <c r="P18" s="66" t="s">
        <v>180</v>
      </c>
      <c r="Q18" s="66" t="s">
        <v>70</v>
      </c>
      <c r="R18" s="66" t="s">
        <v>272</v>
      </c>
      <c r="S18" s="66" t="s">
        <v>108</v>
      </c>
      <c r="T18" s="66" t="s">
        <v>70</v>
      </c>
      <c r="U18" s="66" t="s">
        <v>108</v>
      </c>
      <c r="V18" s="66" t="s">
        <v>229</v>
      </c>
      <c r="W18" s="66" t="s">
        <v>108</v>
      </c>
      <c r="X18" s="66" t="s">
        <v>108</v>
      </c>
      <c r="Y18" s="66" t="s">
        <v>181</v>
      </c>
      <c r="Z18" s="66" t="s">
        <v>70</v>
      </c>
      <c r="AA18" s="66" t="s">
        <v>108</v>
      </c>
      <c r="AB18" s="66" t="s">
        <v>109</v>
      </c>
      <c r="AC18" s="66" t="s">
        <v>70</v>
      </c>
      <c r="AD18" s="66" t="s">
        <v>129</v>
      </c>
      <c r="AE18" s="66" t="s">
        <v>70</v>
      </c>
      <c r="AF18" s="66" t="s">
        <v>181</v>
      </c>
      <c r="AG18" s="66" t="s">
        <v>247</v>
      </c>
      <c r="AH18" s="66" t="s">
        <v>181</v>
      </c>
      <c r="AI18" s="66" t="s">
        <v>54</v>
      </c>
      <c r="AJ18" s="66" t="s">
        <v>281</v>
      </c>
      <c r="AK18" s="66" t="s">
        <v>181</v>
      </c>
      <c r="AL18" s="66" t="s">
        <v>108</v>
      </c>
      <c r="AM18" s="66" t="s">
        <v>129</v>
      </c>
    </row>
    <row r="19" spans="1:39" ht="20.100000000000001" customHeight="1" x14ac:dyDescent="0.35">
      <c r="A19" s="63" t="s">
        <v>416</v>
      </c>
      <c r="B19" s="65" t="s">
        <v>148</v>
      </c>
      <c r="C19" s="67" t="s">
        <v>154</v>
      </c>
      <c r="D19" s="67" t="s">
        <v>148</v>
      </c>
      <c r="E19" s="67" t="s">
        <v>148</v>
      </c>
      <c r="F19" s="67" t="s">
        <v>148</v>
      </c>
      <c r="G19" s="67" t="s">
        <v>148</v>
      </c>
      <c r="H19" s="67" t="s">
        <v>154</v>
      </c>
      <c r="I19" s="67" t="s">
        <v>148</v>
      </c>
      <c r="J19" s="67" t="s">
        <v>154</v>
      </c>
      <c r="K19" s="67" t="s">
        <v>148</v>
      </c>
      <c r="L19" s="67" t="s">
        <v>150</v>
      </c>
      <c r="M19" s="67" t="s">
        <v>154</v>
      </c>
      <c r="N19" s="67" t="s">
        <v>236</v>
      </c>
      <c r="O19" s="67" t="s">
        <v>148</v>
      </c>
      <c r="P19" s="67" t="s">
        <v>154</v>
      </c>
      <c r="Q19" s="67" t="s">
        <v>150</v>
      </c>
      <c r="R19" s="67" t="s">
        <v>154</v>
      </c>
      <c r="S19" s="67" t="s">
        <v>150</v>
      </c>
      <c r="T19" s="67" t="s">
        <v>192</v>
      </c>
      <c r="U19" s="67" t="s">
        <v>150</v>
      </c>
      <c r="V19" s="67" t="s">
        <v>201</v>
      </c>
      <c r="W19" s="67" t="s">
        <v>150</v>
      </c>
      <c r="X19" s="67" t="s">
        <v>150</v>
      </c>
      <c r="Y19" s="67" t="s">
        <v>148</v>
      </c>
      <c r="Z19" s="67" t="s">
        <v>150</v>
      </c>
      <c r="AA19" s="67" t="s">
        <v>150</v>
      </c>
      <c r="AB19" s="67" t="s">
        <v>163</v>
      </c>
      <c r="AC19" s="67" t="s">
        <v>152</v>
      </c>
      <c r="AD19" s="67" t="s">
        <v>148</v>
      </c>
      <c r="AE19" s="67" t="s">
        <v>150</v>
      </c>
      <c r="AF19" s="67" t="s">
        <v>150</v>
      </c>
      <c r="AG19" s="67" t="s">
        <v>154</v>
      </c>
      <c r="AH19" s="67" t="s">
        <v>150</v>
      </c>
      <c r="AI19" s="67" t="s">
        <v>154</v>
      </c>
      <c r="AJ19" s="67" t="s">
        <v>154</v>
      </c>
      <c r="AK19" s="67" t="s">
        <v>148</v>
      </c>
      <c r="AL19" s="67" t="s">
        <v>150</v>
      </c>
      <c r="AM19" s="67" t="s">
        <v>150</v>
      </c>
    </row>
    <row r="20" spans="1:39" x14ac:dyDescent="0.3">
      <c r="B20" s="6">
        <f>((B9)+(B11)+(B13)+(B15)+(B17)+(B19))</f>
        <v>1</v>
      </c>
    </row>
  </sheetData>
  <sheetProtection algorithmName="SHA-512" hashValue="Jopf0G6/4yggd2czz0XzZR8PT7lYAh6HKirm+6mQ6ioKc9LvqWsh+jeDr5dnALMyFJRQSDadVsEseyEqerh23Q==" saltValue="wrobFf/Y1VmhB0q7Vc7hFw==" spinCount="100000" sheet="1" objects="1" scenarios="1"/>
  <mergeCells count="9">
    <mergeCell ref="B2:J2"/>
    <mergeCell ref="A3:G3"/>
    <mergeCell ref="Q4:AD4"/>
    <mergeCell ref="AE4:AI4"/>
    <mergeCell ref="AJ4:AM4"/>
    <mergeCell ref="C4:D4"/>
    <mergeCell ref="E4:H4"/>
    <mergeCell ref="I4:K4"/>
    <mergeCell ref="L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M19" numberStoredAsText="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20"/>
  <sheetViews>
    <sheetView showGridLines="0" workbookViewId="0">
      <pane xSplit="2" topLeftCell="C1" activePane="topRight" state="frozen"/>
      <selection pane="topRight" activeCell="B1" sqref="B1"/>
    </sheetView>
  </sheetViews>
  <sheetFormatPr defaultRowHeight="14.4" x14ac:dyDescent="0.3"/>
  <cols>
    <col min="1" max="1" width="50" customWidth="1"/>
    <col min="2" max="39" width="14.77734375" customWidth="1"/>
  </cols>
  <sheetData>
    <row r="1" spans="1:39" ht="21" x14ac:dyDescent="0.4">
      <c r="A1" s="7" t="str">
        <f>HYPERLINK("#Contents!A1","Return to Contents")</f>
        <v>Return to Contents</v>
      </c>
    </row>
    <row r="2" spans="1:39" ht="54.6" customHeight="1" x14ac:dyDescent="0.3">
      <c r="A2" s="95"/>
      <c r="B2" s="149" t="s">
        <v>988</v>
      </c>
      <c r="C2" s="149"/>
      <c r="D2" s="149"/>
      <c r="E2" s="149"/>
      <c r="F2" s="149"/>
      <c r="G2" s="149"/>
      <c r="H2" s="149"/>
      <c r="I2" s="149"/>
      <c r="J2" s="149"/>
      <c r="K2" s="72"/>
      <c r="L2" s="72"/>
      <c r="M2" s="72"/>
      <c r="N2" s="72"/>
      <c r="O2" s="72"/>
    </row>
    <row r="3" spans="1:39" ht="56.4" customHeight="1" x14ac:dyDescent="0.3">
      <c r="A3" s="158" t="s">
        <v>956</v>
      </c>
      <c r="B3" s="158"/>
      <c r="C3" s="158"/>
      <c r="D3" s="158"/>
      <c r="E3" s="158"/>
      <c r="F3" s="158"/>
      <c r="G3" s="158"/>
      <c r="H3" s="158"/>
      <c r="I3" s="158"/>
      <c r="J3" s="158"/>
    </row>
    <row r="4" spans="1:39" ht="16.8" customHeight="1" x14ac:dyDescent="0.3">
      <c r="A4" s="1"/>
      <c r="B4" s="52"/>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61.2" customHeight="1" x14ac:dyDescent="0.3">
      <c r="A5" s="2"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20.100000000000001" customHeight="1" x14ac:dyDescent="0.35">
      <c r="A6" s="61" t="s">
        <v>35</v>
      </c>
      <c r="B6" s="66" t="s">
        <v>36</v>
      </c>
      <c r="C6" s="66" t="s">
        <v>37</v>
      </c>
      <c r="D6" s="66" t="s">
        <v>38</v>
      </c>
      <c r="E6" s="66" t="s">
        <v>39</v>
      </c>
      <c r="F6" s="66" t="s">
        <v>40</v>
      </c>
      <c r="G6" s="66" t="s">
        <v>41</v>
      </c>
      <c r="H6" s="66" t="s">
        <v>42</v>
      </c>
      <c r="I6" s="66" t="s">
        <v>43</v>
      </c>
      <c r="J6" s="66" t="s">
        <v>44</v>
      </c>
      <c r="K6" s="66" t="s">
        <v>45</v>
      </c>
      <c r="L6" s="66" t="s">
        <v>46</v>
      </c>
      <c r="M6" s="66" t="s">
        <v>47</v>
      </c>
      <c r="N6" s="66" t="s">
        <v>48</v>
      </c>
      <c r="O6" s="66" t="s">
        <v>49</v>
      </c>
      <c r="P6" s="66" t="s">
        <v>50</v>
      </c>
      <c r="Q6" s="66" t="s">
        <v>51</v>
      </c>
      <c r="R6" s="66" t="s">
        <v>52</v>
      </c>
      <c r="S6" s="66" t="s">
        <v>53</v>
      </c>
      <c r="T6" s="66" t="s">
        <v>54</v>
      </c>
      <c r="U6" s="66" t="s">
        <v>55</v>
      </c>
      <c r="V6" s="66" t="s">
        <v>56</v>
      </c>
      <c r="W6" s="66" t="s">
        <v>57</v>
      </c>
      <c r="X6" s="66" t="s">
        <v>58</v>
      </c>
      <c r="Y6" s="66" t="s">
        <v>59</v>
      </c>
      <c r="Z6" s="66" t="s">
        <v>60</v>
      </c>
      <c r="AA6" s="66" t="s">
        <v>61</v>
      </c>
      <c r="AB6" s="66" t="s">
        <v>62</v>
      </c>
      <c r="AC6" s="66" t="s">
        <v>63</v>
      </c>
      <c r="AD6" s="66" t="s">
        <v>64</v>
      </c>
      <c r="AE6" s="66" t="s">
        <v>65</v>
      </c>
      <c r="AF6" s="66" t="s">
        <v>66</v>
      </c>
      <c r="AG6" s="66" t="s">
        <v>67</v>
      </c>
      <c r="AH6" s="66" t="s">
        <v>68</v>
      </c>
      <c r="AI6" s="66" t="s">
        <v>69</v>
      </c>
      <c r="AJ6" s="66" t="s">
        <v>72</v>
      </c>
      <c r="AK6" s="66" t="s">
        <v>73</v>
      </c>
      <c r="AL6" s="66" t="s">
        <v>74</v>
      </c>
      <c r="AM6" s="66" t="s">
        <v>75</v>
      </c>
    </row>
    <row r="7" spans="1:39" ht="20.100000000000001" customHeight="1" x14ac:dyDescent="0.35">
      <c r="A7" s="63" t="s">
        <v>76</v>
      </c>
      <c r="B7" s="67" t="s">
        <v>77</v>
      </c>
      <c r="C7" s="67" t="s">
        <v>639</v>
      </c>
      <c r="D7" s="67" t="s">
        <v>640</v>
      </c>
      <c r="E7" s="67" t="s">
        <v>80</v>
      </c>
      <c r="F7" s="67" t="s">
        <v>641</v>
      </c>
      <c r="G7" s="67" t="s">
        <v>642</v>
      </c>
      <c r="H7" s="67" t="s">
        <v>83</v>
      </c>
      <c r="I7" s="67" t="s">
        <v>548</v>
      </c>
      <c r="J7" s="67" t="s">
        <v>472</v>
      </c>
      <c r="K7" s="67" t="s">
        <v>473</v>
      </c>
      <c r="L7" s="67" t="s">
        <v>45</v>
      </c>
      <c r="M7" s="67" t="s">
        <v>88</v>
      </c>
      <c r="N7" s="67" t="s">
        <v>89</v>
      </c>
      <c r="O7" s="67" t="s">
        <v>476</v>
      </c>
      <c r="P7" s="67" t="s">
        <v>477</v>
      </c>
      <c r="Q7" s="67" t="s">
        <v>573</v>
      </c>
      <c r="R7" s="67" t="s">
        <v>93</v>
      </c>
      <c r="S7" s="67" t="s">
        <v>463</v>
      </c>
      <c r="T7" s="67" t="s">
        <v>62</v>
      </c>
      <c r="U7" s="67" t="s">
        <v>589</v>
      </c>
      <c r="V7" s="67" t="s">
        <v>479</v>
      </c>
      <c r="W7" s="67" t="s">
        <v>96</v>
      </c>
      <c r="X7" s="67" t="s">
        <v>182</v>
      </c>
      <c r="Y7" s="67" t="s">
        <v>643</v>
      </c>
      <c r="Z7" s="67" t="s">
        <v>99</v>
      </c>
      <c r="AA7" s="67" t="s">
        <v>183</v>
      </c>
      <c r="AB7" s="67" t="s">
        <v>178</v>
      </c>
      <c r="AC7" s="67" t="s">
        <v>281</v>
      </c>
      <c r="AD7" s="67" t="s">
        <v>614</v>
      </c>
      <c r="AE7" s="67" t="s">
        <v>104</v>
      </c>
      <c r="AF7" s="67" t="s">
        <v>553</v>
      </c>
      <c r="AG7" s="67" t="s">
        <v>482</v>
      </c>
      <c r="AH7" s="67" t="s">
        <v>644</v>
      </c>
      <c r="AI7" s="67" t="s">
        <v>483</v>
      </c>
      <c r="AJ7" s="67" t="s">
        <v>110</v>
      </c>
      <c r="AK7" s="67" t="s">
        <v>392</v>
      </c>
      <c r="AL7" s="67" t="s">
        <v>220</v>
      </c>
      <c r="AM7" s="67" t="s">
        <v>645</v>
      </c>
    </row>
    <row r="8" spans="1:39" ht="20.100000000000001" customHeight="1" x14ac:dyDescent="0.35">
      <c r="A8" s="61" t="s">
        <v>533</v>
      </c>
      <c r="B8" s="66" t="s">
        <v>646</v>
      </c>
      <c r="C8" s="66" t="s">
        <v>647</v>
      </c>
      <c r="D8" s="66" t="s">
        <v>602</v>
      </c>
      <c r="E8" s="66" t="s">
        <v>298</v>
      </c>
      <c r="F8" s="66" t="s">
        <v>562</v>
      </c>
      <c r="G8" s="66" t="s">
        <v>648</v>
      </c>
      <c r="H8" s="66" t="s">
        <v>368</v>
      </c>
      <c r="I8" s="66" t="s">
        <v>649</v>
      </c>
      <c r="J8" s="66" t="s">
        <v>165</v>
      </c>
      <c r="K8" s="66" t="s">
        <v>332</v>
      </c>
      <c r="L8" s="66" t="s">
        <v>650</v>
      </c>
      <c r="M8" s="66" t="s">
        <v>340</v>
      </c>
      <c r="N8" s="66" t="s">
        <v>277</v>
      </c>
      <c r="O8" s="66" t="s">
        <v>250</v>
      </c>
      <c r="P8" s="66" t="s">
        <v>279</v>
      </c>
      <c r="Q8" s="66" t="s">
        <v>243</v>
      </c>
      <c r="R8" s="66" t="s">
        <v>395</v>
      </c>
      <c r="S8" s="66" t="s">
        <v>300</v>
      </c>
      <c r="T8" s="66" t="s">
        <v>181</v>
      </c>
      <c r="U8" s="66" t="s">
        <v>219</v>
      </c>
      <c r="V8" s="66" t="s">
        <v>224</v>
      </c>
      <c r="W8" s="66" t="s">
        <v>254</v>
      </c>
      <c r="X8" s="66" t="s">
        <v>129</v>
      </c>
      <c r="Y8" s="66" t="s">
        <v>134</v>
      </c>
      <c r="Z8" s="66" t="s">
        <v>412</v>
      </c>
      <c r="AA8" s="66" t="s">
        <v>62</v>
      </c>
      <c r="AB8" s="66" t="s">
        <v>108</v>
      </c>
      <c r="AC8" s="66" t="s">
        <v>180</v>
      </c>
      <c r="AD8" s="66" t="s">
        <v>208</v>
      </c>
      <c r="AE8" s="66" t="s">
        <v>127</v>
      </c>
      <c r="AF8" s="66" t="s">
        <v>651</v>
      </c>
      <c r="AG8" s="66" t="s">
        <v>168</v>
      </c>
      <c r="AH8" s="66" t="s">
        <v>454</v>
      </c>
      <c r="AI8" s="66" t="s">
        <v>603</v>
      </c>
      <c r="AJ8" s="66" t="s">
        <v>517</v>
      </c>
      <c r="AK8" s="66" t="s">
        <v>210</v>
      </c>
      <c r="AL8" s="66" t="s">
        <v>70</v>
      </c>
      <c r="AM8" s="66" t="s">
        <v>644</v>
      </c>
    </row>
    <row r="9" spans="1:39" ht="20.100000000000001" customHeight="1" x14ac:dyDescent="0.35">
      <c r="A9" s="63" t="s">
        <v>541</v>
      </c>
      <c r="B9" s="65" t="s">
        <v>404</v>
      </c>
      <c r="C9" s="67" t="s">
        <v>256</v>
      </c>
      <c r="D9" s="67" t="s">
        <v>288</v>
      </c>
      <c r="E9" s="67" t="s">
        <v>138</v>
      </c>
      <c r="F9" s="67" t="s">
        <v>404</v>
      </c>
      <c r="G9" s="67" t="s">
        <v>141</v>
      </c>
      <c r="H9" s="67" t="s">
        <v>163</v>
      </c>
      <c r="I9" s="67" t="s">
        <v>158</v>
      </c>
      <c r="J9" s="67" t="s">
        <v>144</v>
      </c>
      <c r="K9" s="67" t="s">
        <v>404</v>
      </c>
      <c r="L9" s="67" t="s">
        <v>162</v>
      </c>
      <c r="M9" s="67" t="s">
        <v>404</v>
      </c>
      <c r="N9" s="67" t="s">
        <v>404</v>
      </c>
      <c r="O9" s="67" t="s">
        <v>141</v>
      </c>
      <c r="P9" s="67" t="s">
        <v>199</v>
      </c>
      <c r="Q9" s="67" t="s">
        <v>235</v>
      </c>
      <c r="R9" s="67" t="s">
        <v>192</v>
      </c>
      <c r="S9" s="67" t="s">
        <v>377</v>
      </c>
      <c r="T9" s="67" t="s">
        <v>139</v>
      </c>
      <c r="U9" s="67" t="s">
        <v>288</v>
      </c>
      <c r="V9" s="67" t="s">
        <v>376</v>
      </c>
      <c r="W9" s="67" t="s">
        <v>197</v>
      </c>
      <c r="X9" s="67" t="s">
        <v>153</v>
      </c>
      <c r="Y9" s="67" t="s">
        <v>503</v>
      </c>
      <c r="Z9" s="67" t="s">
        <v>141</v>
      </c>
      <c r="AA9" s="67" t="s">
        <v>198</v>
      </c>
      <c r="AB9" s="67" t="s">
        <v>150</v>
      </c>
      <c r="AC9" s="67" t="s">
        <v>161</v>
      </c>
      <c r="AD9" s="67" t="s">
        <v>404</v>
      </c>
      <c r="AE9" s="67" t="s">
        <v>376</v>
      </c>
      <c r="AF9" s="67" t="s">
        <v>311</v>
      </c>
      <c r="AG9" s="67" t="s">
        <v>405</v>
      </c>
      <c r="AH9" s="67" t="s">
        <v>142</v>
      </c>
      <c r="AI9" s="67" t="s">
        <v>192</v>
      </c>
      <c r="AJ9" s="67" t="s">
        <v>153</v>
      </c>
      <c r="AK9" s="67" t="s">
        <v>146</v>
      </c>
      <c r="AL9" s="67" t="s">
        <v>198</v>
      </c>
      <c r="AM9" s="67" t="s">
        <v>257</v>
      </c>
    </row>
    <row r="10" spans="1:39" ht="20.100000000000001" customHeight="1" x14ac:dyDescent="0.35">
      <c r="A10" s="61" t="s">
        <v>522</v>
      </c>
      <c r="B10" s="66" t="s">
        <v>653</v>
      </c>
      <c r="C10" s="66" t="s">
        <v>654</v>
      </c>
      <c r="D10" s="66" t="s">
        <v>655</v>
      </c>
      <c r="E10" s="66" t="s">
        <v>222</v>
      </c>
      <c r="F10" s="66" t="s">
        <v>656</v>
      </c>
      <c r="G10" s="66" t="s">
        <v>64</v>
      </c>
      <c r="H10" s="66" t="s">
        <v>323</v>
      </c>
      <c r="I10" s="66" t="s">
        <v>652</v>
      </c>
      <c r="J10" s="66" t="s">
        <v>282</v>
      </c>
      <c r="K10" s="66" t="s">
        <v>205</v>
      </c>
      <c r="L10" s="66" t="s">
        <v>657</v>
      </c>
      <c r="M10" s="66" t="s">
        <v>412</v>
      </c>
      <c r="N10" s="66" t="s">
        <v>280</v>
      </c>
      <c r="O10" s="66" t="s">
        <v>658</v>
      </c>
      <c r="P10" s="66" t="s">
        <v>212</v>
      </c>
      <c r="Q10" s="66" t="s">
        <v>135</v>
      </c>
      <c r="R10" s="66" t="s">
        <v>330</v>
      </c>
      <c r="S10" s="66" t="s">
        <v>352</v>
      </c>
      <c r="T10" s="66" t="s">
        <v>109</v>
      </c>
      <c r="U10" s="66" t="s">
        <v>182</v>
      </c>
      <c r="V10" s="66" t="s">
        <v>301</v>
      </c>
      <c r="W10" s="66" t="s">
        <v>221</v>
      </c>
      <c r="X10" s="66" t="s">
        <v>178</v>
      </c>
      <c r="Y10" s="66" t="s">
        <v>130</v>
      </c>
      <c r="Z10" s="66" t="s">
        <v>630</v>
      </c>
      <c r="AA10" s="66" t="s">
        <v>71</v>
      </c>
      <c r="AB10" s="66" t="s">
        <v>70</v>
      </c>
      <c r="AC10" s="66" t="s">
        <v>62</v>
      </c>
      <c r="AD10" s="66" t="s">
        <v>333</v>
      </c>
      <c r="AE10" s="66" t="s">
        <v>579</v>
      </c>
      <c r="AF10" s="66" t="s">
        <v>207</v>
      </c>
      <c r="AG10" s="66" t="s">
        <v>184</v>
      </c>
      <c r="AH10" s="66" t="s">
        <v>331</v>
      </c>
      <c r="AI10" s="66" t="s">
        <v>659</v>
      </c>
      <c r="AJ10" s="66" t="s">
        <v>59</v>
      </c>
      <c r="AK10" s="66" t="s">
        <v>299</v>
      </c>
      <c r="AL10" s="66" t="s">
        <v>178</v>
      </c>
      <c r="AM10" s="66" t="s">
        <v>572</v>
      </c>
    </row>
    <row r="11" spans="1:39" ht="20.100000000000001" customHeight="1" x14ac:dyDescent="0.35">
      <c r="A11" s="63" t="s">
        <v>532</v>
      </c>
      <c r="B11" s="65" t="s">
        <v>199</v>
      </c>
      <c r="C11" s="67" t="s">
        <v>142</v>
      </c>
      <c r="D11" s="67" t="s">
        <v>144</v>
      </c>
      <c r="E11" s="67" t="s">
        <v>195</v>
      </c>
      <c r="F11" s="67" t="s">
        <v>199</v>
      </c>
      <c r="G11" s="67" t="s">
        <v>202</v>
      </c>
      <c r="H11" s="67" t="s">
        <v>199</v>
      </c>
      <c r="I11" s="67" t="s">
        <v>144</v>
      </c>
      <c r="J11" s="67" t="s">
        <v>199</v>
      </c>
      <c r="K11" s="67" t="s">
        <v>142</v>
      </c>
      <c r="L11" s="67" t="s">
        <v>199</v>
      </c>
      <c r="M11" s="67" t="s">
        <v>404</v>
      </c>
      <c r="N11" s="67" t="s">
        <v>161</v>
      </c>
      <c r="O11" s="67" t="s">
        <v>138</v>
      </c>
      <c r="P11" s="67" t="s">
        <v>144</v>
      </c>
      <c r="Q11" s="67" t="s">
        <v>142</v>
      </c>
      <c r="R11" s="67" t="s">
        <v>202</v>
      </c>
      <c r="S11" s="67" t="s">
        <v>288</v>
      </c>
      <c r="T11" s="67" t="s">
        <v>146</v>
      </c>
      <c r="U11" s="67" t="s">
        <v>162</v>
      </c>
      <c r="V11" s="67" t="s">
        <v>195</v>
      </c>
      <c r="W11" s="67" t="s">
        <v>404</v>
      </c>
      <c r="X11" s="67" t="s">
        <v>142</v>
      </c>
      <c r="Y11" s="67" t="s">
        <v>155</v>
      </c>
      <c r="Z11" s="67" t="s">
        <v>202</v>
      </c>
      <c r="AA11" s="67" t="s">
        <v>194</v>
      </c>
      <c r="AB11" s="67" t="s">
        <v>139</v>
      </c>
      <c r="AC11" s="67" t="s">
        <v>144</v>
      </c>
      <c r="AD11" s="67" t="s">
        <v>404</v>
      </c>
      <c r="AE11" s="67" t="s">
        <v>202</v>
      </c>
      <c r="AF11" s="67" t="s">
        <v>161</v>
      </c>
      <c r="AG11" s="67" t="s">
        <v>202</v>
      </c>
      <c r="AH11" s="67" t="s">
        <v>140</v>
      </c>
      <c r="AI11" s="67" t="s">
        <v>202</v>
      </c>
      <c r="AJ11" s="67" t="s">
        <v>199</v>
      </c>
      <c r="AK11" s="67" t="s">
        <v>140</v>
      </c>
      <c r="AL11" s="67" t="s">
        <v>257</v>
      </c>
      <c r="AM11" s="67" t="s">
        <v>199</v>
      </c>
    </row>
    <row r="12" spans="1:39" ht="20.100000000000001" customHeight="1" x14ac:dyDescent="0.35">
      <c r="A12" s="61" t="s">
        <v>485</v>
      </c>
      <c r="B12" s="66" t="s">
        <v>661</v>
      </c>
      <c r="C12" s="66" t="s">
        <v>662</v>
      </c>
      <c r="D12" s="66" t="s">
        <v>595</v>
      </c>
      <c r="E12" s="66" t="s">
        <v>400</v>
      </c>
      <c r="F12" s="66" t="s">
        <v>169</v>
      </c>
      <c r="G12" s="66" t="s">
        <v>663</v>
      </c>
      <c r="H12" s="66" t="s">
        <v>280</v>
      </c>
      <c r="I12" s="66" t="s">
        <v>454</v>
      </c>
      <c r="J12" s="66" t="s">
        <v>231</v>
      </c>
      <c r="K12" s="66" t="s">
        <v>632</v>
      </c>
      <c r="L12" s="66" t="s">
        <v>245</v>
      </c>
      <c r="M12" s="66" t="s">
        <v>496</v>
      </c>
      <c r="N12" s="66" t="s">
        <v>117</v>
      </c>
      <c r="O12" s="66" t="s">
        <v>243</v>
      </c>
      <c r="P12" s="66" t="s">
        <v>457</v>
      </c>
      <c r="Q12" s="66" t="s">
        <v>229</v>
      </c>
      <c r="R12" s="66" t="s">
        <v>284</v>
      </c>
      <c r="S12" s="66" t="s">
        <v>70</v>
      </c>
      <c r="T12" s="66" t="s">
        <v>109</v>
      </c>
      <c r="U12" s="66" t="s">
        <v>101</v>
      </c>
      <c r="V12" s="66" t="s">
        <v>109</v>
      </c>
      <c r="W12" s="66" t="s">
        <v>109</v>
      </c>
      <c r="X12" s="66" t="s">
        <v>109</v>
      </c>
      <c r="Y12" s="66" t="s">
        <v>101</v>
      </c>
      <c r="Z12" s="66" t="s">
        <v>184</v>
      </c>
      <c r="AA12" s="66" t="s">
        <v>306</v>
      </c>
      <c r="AB12" s="66" t="s">
        <v>109</v>
      </c>
      <c r="AC12" s="66" t="s">
        <v>229</v>
      </c>
      <c r="AD12" s="66" t="s">
        <v>292</v>
      </c>
      <c r="AE12" s="66" t="s">
        <v>221</v>
      </c>
      <c r="AF12" s="66" t="s">
        <v>220</v>
      </c>
      <c r="AG12" s="66" t="s">
        <v>366</v>
      </c>
      <c r="AH12" s="66" t="s">
        <v>421</v>
      </c>
      <c r="AI12" s="66" t="s">
        <v>621</v>
      </c>
      <c r="AJ12" s="66" t="s">
        <v>347</v>
      </c>
      <c r="AK12" s="66" t="s">
        <v>265</v>
      </c>
      <c r="AL12" s="66" t="s">
        <v>181</v>
      </c>
      <c r="AM12" s="66" t="s">
        <v>327</v>
      </c>
    </row>
    <row r="13" spans="1:39" ht="20.100000000000001" customHeight="1" x14ac:dyDescent="0.35">
      <c r="A13" s="63" t="s">
        <v>502</v>
      </c>
      <c r="B13" s="65" t="s">
        <v>153</v>
      </c>
      <c r="C13" s="67" t="s">
        <v>191</v>
      </c>
      <c r="D13" s="67" t="s">
        <v>153</v>
      </c>
      <c r="E13" s="67" t="s">
        <v>288</v>
      </c>
      <c r="F13" s="67" t="s">
        <v>153</v>
      </c>
      <c r="G13" s="67" t="s">
        <v>153</v>
      </c>
      <c r="H13" s="67" t="s">
        <v>192</v>
      </c>
      <c r="I13" s="67" t="s">
        <v>193</v>
      </c>
      <c r="J13" s="67" t="s">
        <v>161</v>
      </c>
      <c r="K13" s="67" t="s">
        <v>153</v>
      </c>
      <c r="L13" s="67" t="s">
        <v>193</v>
      </c>
      <c r="M13" s="67" t="s">
        <v>191</v>
      </c>
      <c r="N13" s="67" t="s">
        <v>161</v>
      </c>
      <c r="O13" s="67" t="s">
        <v>195</v>
      </c>
      <c r="P13" s="67" t="s">
        <v>153</v>
      </c>
      <c r="Q13" s="67" t="s">
        <v>154</v>
      </c>
      <c r="R13" s="67" t="s">
        <v>162</v>
      </c>
      <c r="S13" s="67" t="s">
        <v>148</v>
      </c>
      <c r="T13" s="67" t="s">
        <v>146</v>
      </c>
      <c r="U13" s="67" t="s">
        <v>198</v>
      </c>
      <c r="V13" s="67" t="s">
        <v>152</v>
      </c>
      <c r="W13" s="67" t="s">
        <v>152</v>
      </c>
      <c r="X13" s="67" t="s">
        <v>145</v>
      </c>
      <c r="Y13" s="67" t="s">
        <v>154</v>
      </c>
      <c r="Z13" s="67" t="s">
        <v>143</v>
      </c>
      <c r="AA13" s="67" t="s">
        <v>379</v>
      </c>
      <c r="AB13" s="67" t="s">
        <v>382</v>
      </c>
      <c r="AC13" s="67" t="s">
        <v>196</v>
      </c>
      <c r="AD13" s="67" t="s">
        <v>196</v>
      </c>
      <c r="AE13" s="67" t="s">
        <v>149</v>
      </c>
      <c r="AF13" s="67" t="s">
        <v>154</v>
      </c>
      <c r="AG13" s="67" t="s">
        <v>193</v>
      </c>
      <c r="AH13" s="67" t="s">
        <v>151</v>
      </c>
      <c r="AI13" s="67" t="s">
        <v>256</v>
      </c>
      <c r="AJ13" s="67" t="s">
        <v>141</v>
      </c>
      <c r="AK13" s="67" t="s">
        <v>143</v>
      </c>
      <c r="AL13" s="67" t="s">
        <v>196</v>
      </c>
      <c r="AM13" s="67" t="s">
        <v>155</v>
      </c>
    </row>
    <row r="14" spans="1:39" ht="20.100000000000001" customHeight="1" x14ac:dyDescent="0.35">
      <c r="A14" s="61" t="s">
        <v>504</v>
      </c>
      <c r="B14" s="66" t="s">
        <v>664</v>
      </c>
      <c r="C14" s="66" t="s">
        <v>591</v>
      </c>
      <c r="D14" s="66" t="s">
        <v>537</v>
      </c>
      <c r="E14" s="66" t="s">
        <v>543</v>
      </c>
      <c r="F14" s="66" t="s">
        <v>535</v>
      </c>
      <c r="G14" s="66" t="s">
        <v>168</v>
      </c>
      <c r="H14" s="66" t="s">
        <v>370</v>
      </c>
      <c r="I14" s="66" t="s">
        <v>556</v>
      </c>
      <c r="J14" s="66" t="s">
        <v>169</v>
      </c>
      <c r="K14" s="66" t="s">
        <v>566</v>
      </c>
      <c r="L14" s="66" t="s">
        <v>665</v>
      </c>
      <c r="M14" s="66" t="s">
        <v>467</v>
      </c>
      <c r="N14" s="66" t="s">
        <v>136</v>
      </c>
      <c r="O14" s="66" t="s">
        <v>207</v>
      </c>
      <c r="P14" s="66" t="s">
        <v>266</v>
      </c>
      <c r="Q14" s="66" t="s">
        <v>221</v>
      </c>
      <c r="R14" s="66" t="s">
        <v>438</v>
      </c>
      <c r="S14" s="66" t="s">
        <v>129</v>
      </c>
      <c r="T14" s="66" t="s">
        <v>70</v>
      </c>
      <c r="U14" s="66" t="s">
        <v>62</v>
      </c>
      <c r="V14" s="66" t="s">
        <v>247</v>
      </c>
      <c r="W14" s="66" t="s">
        <v>247</v>
      </c>
      <c r="X14" s="66" t="s">
        <v>71</v>
      </c>
      <c r="Y14" s="66" t="s">
        <v>262</v>
      </c>
      <c r="Z14" s="66" t="s">
        <v>53</v>
      </c>
      <c r="AA14" s="66" t="s">
        <v>254</v>
      </c>
      <c r="AB14" s="66" t="s">
        <v>108</v>
      </c>
      <c r="AC14" s="66" t="s">
        <v>180</v>
      </c>
      <c r="AD14" s="66" t="s">
        <v>599</v>
      </c>
      <c r="AE14" s="66" t="s">
        <v>58</v>
      </c>
      <c r="AF14" s="66" t="s">
        <v>222</v>
      </c>
      <c r="AG14" s="66" t="s">
        <v>189</v>
      </c>
      <c r="AH14" s="66" t="s">
        <v>600</v>
      </c>
      <c r="AI14" s="66" t="s">
        <v>122</v>
      </c>
      <c r="AJ14" s="66" t="s">
        <v>345</v>
      </c>
      <c r="AK14" s="66" t="s">
        <v>529</v>
      </c>
      <c r="AL14" s="66" t="s">
        <v>109</v>
      </c>
      <c r="AM14" s="66" t="s">
        <v>631</v>
      </c>
    </row>
    <row r="15" spans="1:39" ht="20.100000000000001" customHeight="1" x14ac:dyDescent="0.35">
      <c r="A15" s="63" t="s">
        <v>521</v>
      </c>
      <c r="B15" s="65" t="s">
        <v>191</v>
      </c>
      <c r="C15" s="67" t="s">
        <v>192</v>
      </c>
      <c r="D15" s="67" t="s">
        <v>195</v>
      </c>
      <c r="E15" s="67" t="s">
        <v>192</v>
      </c>
      <c r="F15" s="67" t="s">
        <v>151</v>
      </c>
      <c r="G15" s="67" t="s">
        <v>191</v>
      </c>
      <c r="H15" s="67" t="s">
        <v>143</v>
      </c>
      <c r="I15" s="67" t="s">
        <v>143</v>
      </c>
      <c r="J15" s="67" t="s">
        <v>139</v>
      </c>
      <c r="K15" s="67" t="s">
        <v>193</v>
      </c>
      <c r="L15" s="67" t="s">
        <v>153</v>
      </c>
      <c r="M15" s="67" t="s">
        <v>193</v>
      </c>
      <c r="N15" s="67" t="s">
        <v>191</v>
      </c>
      <c r="O15" s="67" t="s">
        <v>153</v>
      </c>
      <c r="P15" s="67" t="s">
        <v>151</v>
      </c>
      <c r="Q15" s="67" t="s">
        <v>147</v>
      </c>
      <c r="R15" s="67" t="s">
        <v>139</v>
      </c>
      <c r="S15" s="67" t="s">
        <v>149</v>
      </c>
      <c r="T15" s="67" t="s">
        <v>196</v>
      </c>
      <c r="U15" s="67" t="s">
        <v>192</v>
      </c>
      <c r="V15" s="67" t="s">
        <v>192</v>
      </c>
      <c r="W15" s="67" t="s">
        <v>143</v>
      </c>
      <c r="X15" s="67" t="s">
        <v>375</v>
      </c>
      <c r="Y15" s="67" t="s">
        <v>157</v>
      </c>
      <c r="Z15" s="67" t="s">
        <v>151</v>
      </c>
      <c r="AA15" s="67" t="s">
        <v>404</v>
      </c>
      <c r="AB15" s="67" t="s">
        <v>149</v>
      </c>
      <c r="AC15" s="67" t="s">
        <v>138</v>
      </c>
      <c r="AD15" s="67" t="s">
        <v>195</v>
      </c>
      <c r="AE15" s="67" t="s">
        <v>149</v>
      </c>
      <c r="AF15" s="67" t="s">
        <v>145</v>
      </c>
      <c r="AG15" s="67" t="s">
        <v>143</v>
      </c>
      <c r="AH15" s="67" t="s">
        <v>139</v>
      </c>
      <c r="AI15" s="67" t="s">
        <v>138</v>
      </c>
      <c r="AJ15" s="67" t="s">
        <v>138</v>
      </c>
      <c r="AK15" s="67" t="s">
        <v>151</v>
      </c>
      <c r="AL15" s="67" t="s">
        <v>140</v>
      </c>
      <c r="AM15" s="67" t="s">
        <v>194</v>
      </c>
    </row>
    <row r="16" spans="1:39" ht="20.100000000000001" customHeight="1" x14ac:dyDescent="0.35">
      <c r="A16" s="61" t="s">
        <v>542</v>
      </c>
      <c r="B16" s="66" t="s">
        <v>565</v>
      </c>
      <c r="C16" s="66" t="s">
        <v>528</v>
      </c>
      <c r="D16" s="66" t="s">
        <v>280</v>
      </c>
      <c r="E16" s="66" t="s">
        <v>281</v>
      </c>
      <c r="F16" s="66" t="s">
        <v>95</v>
      </c>
      <c r="G16" s="66" t="s">
        <v>223</v>
      </c>
      <c r="H16" s="66" t="s">
        <v>96</v>
      </c>
      <c r="I16" s="66" t="s">
        <v>408</v>
      </c>
      <c r="J16" s="66" t="s">
        <v>254</v>
      </c>
      <c r="K16" s="66" t="s">
        <v>135</v>
      </c>
      <c r="L16" s="66" t="s">
        <v>278</v>
      </c>
      <c r="M16" s="66" t="s">
        <v>293</v>
      </c>
      <c r="N16" s="66" t="s">
        <v>262</v>
      </c>
      <c r="O16" s="66" t="s">
        <v>61</v>
      </c>
      <c r="P16" s="66" t="s">
        <v>281</v>
      </c>
      <c r="Q16" s="66" t="s">
        <v>102</v>
      </c>
      <c r="R16" s="66" t="s">
        <v>129</v>
      </c>
      <c r="S16" s="66" t="s">
        <v>101</v>
      </c>
      <c r="T16" s="66" t="s">
        <v>108</v>
      </c>
      <c r="U16" s="66" t="s">
        <v>180</v>
      </c>
      <c r="V16" s="66" t="s">
        <v>178</v>
      </c>
      <c r="W16" s="66" t="s">
        <v>181</v>
      </c>
      <c r="X16" s="66" t="s">
        <v>108</v>
      </c>
      <c r="Y16" s="66" t="s">
        <v>215</v>
      </c>
      <c r="Z16" s="66" t="s">
        <v>299</v>
      </c>
      <c r="AA16" s="66" t="s">
        <v>108</v>
      </c>
      <c r="AB16" s="66" t="s">
        <v>108</v>
      </c>
      <c r="AC16" s="66" t="s">
        <v>109</v>
      </c>
      <c r="AD16" s="66" t="s">
        <v>218</v>
      </c>
      <c r="AE16" s="66" t="s">
        <v>262</v>
      </c>
      <c r="AF16" s="66" t="s">
        <v>335</v>
      </c>
      <c r="AG16" s="66" t="s">
        <v>218</v>
      </c>
      <c r="AH16" s="66" t="s">
        <v>399</v>
      </c>
      <c r="AI16" s="66" t="s">
        <v>129</v>
      </c>
      <c r="AJ16" s="66" t="s">
        <v>272</v>
      </c>
      <c r="AK16" s="66" t="s">
        <v>220</v>
      </c>
      <c r="AL16" s="66" t="s">
        <v>108</v>
      </c>
      <c r="AM16" s="66" t="s">
        <v>658</v>
      </c>
    </row>
    <row r="17" spans="1:39" ht="20.100000000000001" customHeight="1" x14ac:dyDescent="0.35">
      <c r="A17" s="63" t="s">
        <v>545</v>
      </c>
      <c r="B17" s="65" t="s">
        <v>147</v>
      </c>
      <c r="C17" s="67" t="s">
        <v>201</v>
      </c>
      <c r="D17" s="67" t="s">
        <v>147</v>
      </c>
      <c r="E17" s="67" t="s">
        <v>198</v>
      </c>
      <c r="F17" s="67" t="s">
        <v>147</v>
      </c>
      <c r="G17" s="67" t="s">
        <v>149</v>
      </c>
      <c r="H17" s="67" t="s">
        <v>157</v>
      </c>
      <c r="I17" s="67" t="s">
        <v>157</v>
      </c>
      <c r="J17" s="67" t="s">
        <v>236</v>
      </c>
      <c r="K17" s="67" t="s">
        <v>201</v>
      </c>
      <c r="L17" s="67" t="s">
        <v>201</v>
      </c>
      <c r="M17" s="67" t="s">
        <v>152</v>
      </c>
      <c r="N17" s="67" t="s">
        <v>201</v>
      </c>
      <c r="O17" s="67" t="s">
        <v>157</v>
      </c>
      <c r="P17" s="67" t="s">
        <v>157</v>
      </c>
      <c r="Q17" s="67" t="s">
        <v>145</v>
      </c>
      <c r="R17" s="67" t="s">
        <v>150</v>
      </c>
      <c r="S17" s="67" t="s">
        <v>155</v>
      </c>
      <c r="T17" s="67" t="s">
        <v>150</v>
      </c>
      <c r="U17" s="67" t="s">
        <v>194</v>
      </c>
      <c r="V17" s="67" t="s">
        <v>157</v>
      </c>
      <c r="W17" s="67" t="s">
        <v>236</v>
      </c>
      <c r="X17" s="67" t="s">
        <v>150</v>
      </c>
      <c r="Y17" s="67" t="s">
        <v>140</v>
      </c>
      <c r="Z17" s="67" t="s">
        <v>147</v>
      </c>
      <c r="AA17" s="67" t="s">
        <v>150</v>
      </c>
      <c r="AB17" s="67" t="s">
        <v>150</v>
      </c>
      <c r="AC17" s="67" t="s">
        <v>155</v>
      </c>
      <c r="AD17" s="67" t="s">
        <v>152</v>
      </c>
      <c r="AE17" s="67" t="s">
        <v>157</v>
      </c>
      <c r="AF17" s="67" t="s">
        <v>143</v>
      </c>
      <c r="AG17" s="67" t="s">
        <v>236</v>
      </c>
      <c r="AH17" s="67" t="s">
        <v>155</v>
      </c>
      <c r="AI17" s="67" t="s">
        <v>150</v>
      </c>
      <c r="AJ17" s="67" t="s">
        <v>154</v>
      </c>
      <c r="AK17" s="67" t="s">
        <v>147</v>
      </c>
      <c r="AL17" s="67" t="s">
        <v>148</v>
      </c>
      <c r="AM17" s="67" t="s">
        <v>198</v>
      </c>
    </row>
    <row r="18" spans="1:39" ht="20.100000000000001" customHeight="1" x14ac:dyDescent="0.35">
      <c r="A18" s="61" t="s">
        <v>415</v>
      </c>
      <c r="B18" s="66" t="s">
        <v>206</v>
      </c>
      <c r="C18" s="66" t="s">
        <v>254</v>
      </c>
      <c r="D18" s="66" t="s">
        <v>74</v>
      </c>
      <c r="E18" s="66" t="s">
        <v>71</v>
      </c>
      <c r="F18" s="66" t="s">
        <v>112</v>
      </c>
      <c r="G18" s="66" t="s">
        <v>54</v>
      </c>
      <c r="H18" s="66" t="s">
        <v>109</v>
      </c>
      <c r="I18" s="66" t="s">
        <v>249</v>
      </c>
      <c r="J18" s="66" t="s">
        <v>221</v>
      </c>
      <c r="K18" s="66" t="s">
        <v>112</v>
      </c>
      <c r="L18" s="66" t="s">
        <v>129</v>
      </c>
      <c r="M18" s="66" t="s">
        <v>112</v>
      </c>
      <c r="N18" s="66" t="s">
        <v>178</v>
      </c>
      <c r="O18" s="66" t="s">
        <v>71</v>
      </c>
      <c r="P18" s="66" t="s">
        <v>221</v>
      </c>
      <c r="Q18" s="66" t="s">
        <v>181</v>
      </c>
      <c r="R18" s="66" t="s">
        <v>74</v>
      </c>
      <c r="S18" s="66" t="s">
        <v>70</v>
      </c>
      <c r="T18" s="66" t="s">
        <v>108</v>
      </c>
      <c r="U18" s="66" t="s">
        <v>70</v>
      </c>
      <c r="V18" s="66" t="s">
        <v>181</v>
      </c>
      <c r="W18" s="66" t="s">
        <v>108</v>
      </c>
      <c r="X18" s="66" t="s">
        <v>108</v>
      </c>
      <c r="Y18" s="66" t="s">
        <v>101</v>
      </c>
      <c r="Z18" s="66" t="s">
        <v>229</v>
      </c>
      <c r="AA18" s="66" t="s">
        <v>108</v>
      </c>
      <c r="AB18" s="66" t="s">
        <v>181</v>
      </c>
      <c r="AC18" s="66" t="s">
        <v>109</v>
      </c>
      <c r="AD18" s="66" t="s">
        <v>229</v>
      </c>
      <c r="AE18" s="66" t="s">
        <v>247</v>
      </c>
      <c r="AF18" s="66" t="s">
        <v>129</v>
      </c>
      <c r="AG18" s="66" t="s">
        <v>129</v>
      </c>
      <c r="AH18" s="66" t="s">
        <v>181</v>
      </c>
      <c r="AI18" s="66" t="s">
        <v>102</v>
      </c>
      <c r="AJ18" s="66" t="s">
        <v>262</v>
      </c>
      <c r="AK18" s="66" t="s">
        <v>181</v>
      </c>
      <c r="AL18" s="66" t="s">
        <v>181</v>
      </c>
      <c r="AM18" s="66" t="s">
        <v>221</v>
      </c>
    </row>
    <row r="19" spans="1:39" ht="20.100000000000001" customHeight="1" x14ac:dyDescent="0.35">
      <c r="A19" s="63" t="s">
        <v>416</v>
      </c>
      <c r="B19" s="65" t="s">
        <v>154</v>
      </c>
      <c r="C19" s="67" t="s">
        <v>154</v>
      </c>
      <c r="D19" s="67" t="s">
        <v>154</v>
      </c>
      <c r="E19" s="67" t="s">
        <v>236</v>
      </c>
      <c r="F19" s="67" t="s">
        <v>148</v>
      </c>
      <c r="G19" s="67" t="s">
        <v>154</v>
      </c>
      <c r="H19" s="67" t="s">
        <v>150</v>
      </c>
      <c r="I19" s="67" t="s">
        <v>154</v>
      </c>
      <c r="J19" s="67" t="s">
        <v>154</v>
      </c>
      <c r="K19" s="67" t="s">
        <v>148</v>
      </c>
      <c r="L19" s="67" t="s">
        <v>148</v>
      </c>
      <c r="M19" s="67" t="s">
        <v>148</v>
      </c>
      <c r="N19" s="67" t="s">
        <v>148</v>
      </c>
      <c r="O19" s="67" t="s">
        <v>148</v>
      </c>
      <c r="P19" s="67" t="s">
        <v>152</v>
      </c>
      <c r="Q19" s="67" t="s">
        <v>148</v>
      </c>
      <c r="R19" s="67" t="s">
        <v>236</v>
      </c>
      <c r="S19" s="67" t="s">
        <v>148</v>
      </c>
      <c r="T19" s="67" t="s">
        <v>150</v>
      </c>
      <c r="U19" s="67" t="s">
        <v>154</v>
      </c>
      <c r="V19" s="67" t="s">
        <v>236</v>
      </c>
      <c r="W19" s="67" t="s">
        <v>150</v>
      </c>
      <c r="X19" s="67" t="s">
        <v>150</v>
      </c>
      <c r="Y19" s="67" t="s">
        <v>154</v>
      </c>
      <c r="Z19" s="67" t="s">
        <v>148</v>
      </c>
      <c r="AA19" s="67" t="s">
        <v>150</v>
      </c>
      <c r="AB19" s="67" t="s">
        <v>288</v>
      </c>
      <c r="AC19" s="67" t="s">
        <v>201</v>
      </c>
      <c r="AD19" s="67" t="s">
        <v>148</v>
      </c>
      <c r="AE19" s="67" t="s">
        <v>236</v>
      </c>
      <c r="AF19" s="67" t="s">
        <v>148</v>
      </c>
      <c r="AG19" s="67" t="s">
        <v>148</v>
      </c>
      <c r="AH19" s="67" t="s">
        <v>150</v>
      </c>
      <c r="AI19" s="67" t="s">
        <v>236</v>
      </c>
      <c r="AJ19" s="67" t="s">
        <v>154</v>
      </c>
      <c r="AK19" s="67" t="s">
        <v>148</v>
      </c>
      <c r="AL19" s="67" t="s">
        <v>194</v>
      </c>
      <c r="AM19" s="67" t="s">
        <v>148</v>
      </c>
    </row>
    <row r="20" spans="1:39" x14ac:dyDescent="0.3">
      <c r="B20" s="6">
        <f>((B9)+(B11)+(B13)+(B15)+(B17)+(B19))</f>
        <v>1</v>
      </c>
    </row>
  </sheetData>
  <sheetProtection algorithmName="SHA-512" hashValue="t6yI2ktjJhy8KDw8o6U3ZDesZIX/YAlGNhVjEOH/P31uklnCd7F8k2iKXVRktfA6pZLudj395ykMp68sx8TJxQ==" saltValue="9Nwl6+u7IKyUijF0vTnslQ==" spinCount="100000" sheet="1" objects="1" scenarios="1"/>
  <mergeCells count="9">
    <mergeCell ref="A3:J3"/>
    <mergeCell ref="B2:J2"/>
    <mergeCell ref="Q4:AD4"/>
    <mergeCell ref="AE4:AI4"/>
    <mergeCell ref="AJ4:AM4"/>
    <mergeCell ref="C4:D4"/>
    <mergeCell ref="E4:H4"/>
    <mergeCell ref="I4:K4"/>
    <mergeCell ref="L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M19"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20"/>
  <sheetViews>
    <sheetView showGridLines="0" workbookViewId="0">
      <pane xSplit="2" topLeftCell="C1" activePane="topRight" state="frozen"/>
      <selection pane="topRight"/>
    </sheetView>
  </sheetViews>
  <sheetFormatPr defaultRowHeight="14.4" x14ac:dyDescent="0.3"/>
  <cols>
    <col min="1" max="1" width="48.33203125" customWidth="1"/>
    <col min="2" max="39" width="14.77734375" customWidth="1"/>
  </cols>
  <sheetData>
    <row r="1" spans="1:39" ht="21" x14ac:dyDescent="0.4">
      <c r="A1" s="7" t="str">
        <f>HYPERLINK("#Contents!A1","Return to Contents")</f>
        <v>Return to Contents</v>
      </c>
    </row>
    <row r="2" spans="1:39" ht="55.2" customHeight="1" x14ac:dyDescent="0.3">
      <c r="A2" s="95"/>
      <c r="B2" s="149" t="s">
        <v>988</v>
      </c>
      <c r="C2" s="149"/>
      <c r="D2" s="149"/>
      <c r="E2" s="149"/>
      <c r="F2" s="149"/>
      <c r="G2" s="149"/>
      <c r="H2" s="149"/>
      <c r="I2" s="149"/>
      <c r="J2" s="149"/>
      <c r="K2" s="72"/>
      <c r="L2" s="72"/>
      <c r="M2" s="72"/>
      <c r="N2" s="72"/>
      <c r="O2" s="72"/>
    </row>
    <row r="3" spans="1:39" ht="78.599999999999994" customHeight="1" x14ac:dyDescent="0.3">
      <c r="A3" s="158" t="s">
        <v>957</v>
      </c>
      <c r="B3" s="158"/>
      <c r="C3" s="158"/>
      <c r="D3" s="158"/>
      <c r="E3" s="158"/>
      <c r="F3" s="158"/>
    </row>
    <row r="4" spans="1:39" ht="18.600000000000001" customHeight="1" x14ac:dyDescent="0.3">
      <c r="A4" s="1"/>
      <c r="B4" s="52"/>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63.6" customHeight="1" x14ac:dyDescent="0.3">
      <c r="A5" s="2"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20.100000000000001" customHeight="1" x14ac:dyDescent="0.35">
      <c r="A6" s="61" t="s">
        <v>35</v>
      </c>
      <c r="B6" s="66" t="s">
        <v>36</v>
      </c>
      <c r="C6" s="66" t="s">
        <v>37</v>
      </c>
      <c r="D6" s="66" t="s">
        <v>38</v>
      </c>
      <c r="E6" s="66" t="s">
        <v>39</v>
      </c>
      <c r="F6" s="66" t="s">
        <v>40</v>
      </c>
      <c r="G6" s="66" t="s">
        <v>41</v>
      </c>
      <c r="H6" s="66" t="s">
        <v>42</v>
      </c>
      <c r="I6" s="66" t="s">
        <v>43</v>
      </c>
      <c r="J6" s="66" t="s">
        <v>44</v>
      </c>
      <c r="K6" s="66" t="s">
        <v>45</v>
      </c>
      <c r="L6" s="66" t="s">
        <v>46</v>
      </c>
      <c r="M6" s="66" t="s">
        <v>47</v>
      </c>
      <c r="N6" s="66" t="s">
        <v>48</v>
      </c>
      <c r="O6" s="66" t="s">
        <v>49</v>
      </c>
      <c r="P6" s="66" t="s">
        <v>50</v>
      </c>
      <c r="Q6" s="66" t="s">
        <v>51</v>
      </c>
      <c r="R6" s="66" t="s">
        <v>52</v>
      </c>
      <c r="S6" s="66" t="s">
        <v>53</v>
      </c>
      <c r="T6" s="66" t="s">
        <v>54</v>
      </c>
      <c r="U6" s="66" t="s">
        <v>55</v>
      </c>
      <c r="V6" s="66" t="s">
        <v>56</v>
      </c>
      <c r="W6" s="66" t="s">
        <v>57</v>
      </c>
      <c r="X6" s="66" t="s">
        <v>58</v>
      </c>
      <c r="Y6" s="66" t="s">
        <v>59</v>
      </c>
      <c r="Z6" s="66" t="s">
        <v>60</v>
      </c>
      <c r="AA6" s="66" t="s">
        <v>61</v>
      </c>
      <c r="AB6" s="66" t="s">
        <v>62</v>
      </c>
      <c r="AC6" s="66" t="s">
        <v>63</v>
      </c>
      <c r="AD6" s="66" t="s">
        <v>64</v>
      </c>
      <c r="AE6" s="66" t="s">
        <v>65</v>
      </c>
      <c r="AF6" s="66" t="s">
        <v>66</v>
      </c>
      <c r="AG6" s="66" t="s">
        <v>67</v>
      </c>
      <c r="AH6" s="66" t="s">
        <v>68</v>
      </c>
      <c r="AI6" s="66" t="s">
        <v>69</v>
      </c>
      <c r="AJ6" s="66" t="s">
        <v>72</v>
      </c>
      <c r="AK6" s="66" t="s">
        <v>73</v>
      </c>
      <c r="AL6" s="66" t="s">
        <v>74</v>
      </c>
      <c r="AM6" s="66" t="s">
        <v>75</v>
      </c>
    </row>
    <row r="7" spans="1:39" ht="20.100000000000001" customHeight="1" x14ac:dyDescent="0.35">
      <c r="A7" s="63" t="s">
        <v>76</v>
      </c>
      <c r="B7" s="67" t="s">
        <v>36</v>
      </c>
      <c r="C7" s="67" t="s">
        <v>666</v>
      </c>
      <c r="D7" s="67" t="s">
        <v>640</v>
      </c>
      <c r="E7" s="67" t="s">
        <v>80</v>
      </c>
      <c r="F7" s="67" t="s">
        <v>81</v>
      </c>
      <c r="G7" s="67" t="s">
        <v>642</v>
      </c>
      <c r="H7" s="67" t="s">
        <v>83</v>
      </c>
      <c r="I7" s="67" t="s">
        <v>84</v>
      </c>
      <c r="J7" s="67" t="s">
        <v>667</v>
      </c>
      <c r="K7" s="67" t="s">
        <v>668</v>
      </c>
      <c r="L7" s="67" t="s">
        <v>549</v>
      </c>
      <c r="M7" s="67" t="s">
        <v>88</v>
      </c>
      <c r="N7" s="67" t="s">
        <v>89</v>
      </c>
      <c r="O7" s="67" t="s">
        <v>90</v>
      </c>
      <c r="P7" s="67" t="s">
        <v>477</v>
      </c>
      <c r="Q7" s="67" t="s">
        <v>92</v>
      </c>
      <c r="R7" s="67" t="s">
        <v>93</v>
      </c>
      <c r="S7" s="67" t="s">
        <v>463</v>
      </c>
      <c r="T7" s="67" t="s">
        <v>71</v>
      </c>
      <c r="U7" s="67" t="s">
        <v>95</v>
      </c>
      <c r="V7" s="67" t="s">
        <v>479</v>
      </c>
      <c r="W7" s="67" t="s">
        <v>56</v>
      </c>
      <c r="X7" s="67" t="s">
        <v>182</v>
      </c>
      <c r="Y7" s="67" t="s">
        <v>98</v>
      </c>
      <c r="Z7" s="67" t="s">
        <v>99</v>
      </c>
      <c r="AA7" s="67" t="s">
        <v>669</v>
      </c>
      <c r="AB7" s="67" t="s">
        <v>180</v>
      </c>
      <c r="AC7" s="67" t="s">
        <v>281</v>
      </c>
      <c r="AD7" s="67" t="s">
        <v>552</v>
      </c>
      <c r="AE7" s="67" t="s">
        <v>104</v>
      </c>
      <c r="AF7" s="67" t="s">
        <v>105</v>
      </c>
      <c r="AG7" s="67" t="s">
        <v>106</v>
      </c>
      <c r="AH7" s="67" t="s">
        <v>644</v>
      </c>
      <c r="AI7" s="67" t="s">
        <v>554</v>
      </c>
      <c r="AJ7" s="67" t="s">
        <v>110</v>
      </c>
      <c r="AK7" s="67" t="s">
        <v>556</v>
      </c>
      <c r="AL7" s="67" t="s">
        <v>220</v>
      </c>
      <c r="AM7" s="67" t="s">
        <v>645</v>
      </c>
    </row>
    <row r="8" spans="1:39" ht="20.100000000000001" customHeight="1" x14ac:dyDescent="0.35">
      <c r="A8" s="61" t="s">
        <v>533</v>
      </c>
      <c r="B8" s="66" t="s">
        <v>670</v>
      </c>
      <c r="C8" s="66" t="s">
        <v>671</v>
      </c>
      <c r="D8" s="66" t="s">
        <v>568</v>
      </c>
      <c r="E8" s="66" t="s">
        <v>669</v>
      </c>
      <c r="F8" s="66" t="s">
        <v>540</v>
      </c>
      <c r="G8" s="66" t="s">
        <v>672</v>
      </c>
      <c r="H8" s="66" t="s">
        <v>672</v>
      </c>
      <c r="I8" s="66" t="s">
        <v>673</v>
      </c>
      <c r="J8" s="66" t="s">
        <v>271</v>
      </c>
      <c r="K8" s="66" t="s">
        <v>674</v>
      </c>
      <c r="L8" s="66" t="s">
        <v>675</v>
      </c>
      <c r="M8" s="66" t="s">
        <v>676</v>
      </c>
      <c r="N8" s="66" t="s">
        <v>596</v>
      </c>
      <c r="O8" s="66" t="s">
        <v>434</v>
      </c>
      <c r="P8" s="66" t="s">
        <v>327</v>
      </c>
      <c r="Q8" s="66" t="s">
        <v>587</v>
      </c>
      <c r="R8" s="66" t="s">
        <v>563</v>
      </c>
      <c r="S8" s="66" t="s">
        <v>228</v>
      </c>
      <c r="T8" s="66" t="s">
        <v>178</v>
      </c>
      <c r="U8" s="66" t="s">
        <v>249</v>
      </c>
      <c r="V8" s="66" t="s">
        <v>265</v>
      </c>
      <c r="W8" s="66" t="s">
        <v>272</v>
      </c>
      <c r="X8" s="66" t="s">
        <v>62</v>
      </c>
      <c r="Y8" s="66" t="s">
        <v>615</v>
      </c>
      <c r="Z8" s="66" t="s">
        <v>677</v>
      </c>
      <c r="AA8" s="66" t="s">
        <v>178</v>
      </c>
      <c r="AB8" s="66" t="s">
        <v>70</v>
      </c>
      <c r="AC8" s="66" t="s">
        <v>62</v>
      </c>
      <c r="AD8" s="66" t="s">
        <v>678</v>
      </c>
      <c r="AE8" s="66" t="s">
        <v>363</v>
      </c>
      <c r="AF8" s="66" t="s">
        <v>592</v>
      </c>
      <c r="AG8" s="66" t="s">
        <v>679</v>
      </c>
      <c r="AH8" s="66" t="s">
        <v>393</v>
      </c>
      <c r="AI8" s="66" t="s">
        <v>329</v>
      </c>
      <c r="AJ8" s="66" t="s">
        <v>680</v>
      </c>
      <c r="AK8" s="66" t="s">
        <v>63</v>
      </c>
      <c r="AL8" s="66" t="s">
        <v>229</v>
      </c>
      <c r="AM8" s="66" t="s">
        <v>681</v>
      </c>
    </row>
    <row r="9" spans="1:39" ht="20.100000000000001" customHeight="1" x14ac:dyDescent="0.35">
      <c r="A9" s="63" t="s">
        <v>541</v>
      </c>
      <c r="B9" s="65" t="s">
        <v>200</v>
      </c>
      <c r="C9" s="67" t="s">
        <v>461</v>
      </c>
      <c r="D9" s="67" t="s">
        <v>158</v>
      </c>
      <c r="E9" s="67" t="s">
        <v>199</v>
      </c>
      <c r="F9" s="67" t="s">
        <v>158</v>
      </c>
      <c r="G9" s="67" t="s">
        <v>162</v>
      </c>
      <c r="H9" s="67" t="s">
        <v>377</v>
      </c>
      <c r="I9" s="67" t="s">
        <v>257</v>
      </c>
      <c r="J9" s="67" t="s">
        <v>288</v>
      </c>
      <c r="K9" s="67" t="s">
        <v>380</v>
      </c>
      <c r="L9" s="67" t="s">
        <v>200</v>
      </c>
      <c r="M9" s="67" t="s">
        <v>378</v>
      </c>
      <c r="N9" s="67" t="s">
        <v>162</v>
      </c>
      <c r="O9" s="67" t="s">
        <v>163</v>
      </c>
      <c r="P9" s="67" t="s">
        <v>158</v>
      </c>
      <c r="Q9" s="67" t="s">
        <v>303</v>
      </c>
      <c r="R9" s="67" t="s">
        <v>256</v>
      </c>
      <c r="S9" s="67" t="s">
        <v>378</v>
      </c>
      <c r="T9" s="67" t="s">
        <v>377</v>
      </c>
      <c r="U9" s="67" t="s">
        <v>141</v>
      </c>
      <c r="V9" s="67" t="s">
        <v>414</v>
      </c>
      <c r="W9" s="67" t="s">
        <v>405</v>
      </c>
      <c r="X9" s="67" t="s">
        <v>381</v>
      </c>
      <c r="Y9" s="67" t="s">
        <v>258</v>
      </c>
      <c r="Z9" s="67" t="s">
        <v>404</v>
      </c>
      <c r="AA9" s="67" t="s">
        <v>201</v>
      </c>
      <c r="AB9" s="67" t="s">
        <v>145</v>
      </c>
      <c r="AC9" s="67" t="s">
        <v>199</v>
      </c>
      <c r="AD9" s="67" t="s">
        <v>379</v>
      </c>
      <c r="AE9" s="67" t="s">
        <v>414</v>
      </c>
      <c r="AF9" s="67" t="s">
        <v>414</v>
      </c>
      <c r="AG9" s="67" t="s">
        <v>311</v>
      </c>
      <c r="AH9" s="67" t="s">
        <v>202</v>
      </c>
      <c r="AI9" s="67" t="s">
        <v>141</v>
      </c>
      <c r="AJ9" s="67" t="s">
        <v>256</v>
      </c>
      <c r="AK9" s="67" t="s">
        <v>146</v>
      </c>
      <c r="AL9" s="67" t="s">
        <v>162</v>
      </c>
      <c r="AM9" s="67" t="s">
        <v>378</v>
      </c>
    </row>
    <row r="10" spans="1:39" ht="20.100000000000001" customHeight="1" x14ac:dyDescent="0.35">
      <c r="A10" s="61" t="s">
        <v>522</v>
      </c>
      <c r="B10" s="66" t="s">
        <v>682</v>
      </c>
      <c r="C10" s="66" t="s">
        <v>683</v>
      </c>
      <c r="D10" s="66" t="s">
        <v>436</v>
      </c>
      <c r="E10" s="66" t="s">
        <v>94</v>
      </c>
      <c r="F10" s="66" t="s">
        <v>573</v>
      </c>
      <c r="G10" s="66" t="s">
        <v>650</v>
      </c>
      <c r="H10" s="66" t="s">
        <v>493</v>
      </c>
      <c r="I10" s="66" t="s">
        <v>684</v>
      </c>
      <c r="J10" s="66" t="s">
        <v>410</v>
      </c>
      <c r="K10" s="66" t="s">
        <v>685</v>
      </c>
      <c r="L10" s="66" t="s">
        <v>686</v>
      </c>
      <c r="M10" s="66" t="s">
        <v>454</v>
      </c>
      <c r="N10" s="66" t="s">
        <v>173</v>
      </c>
      <c r="O10" s="66" t="s">
        <v>363</v>
      </c>
      <c r="P10" s="66" t="s">
        <v>604</v>
      </c>
      <c r="Q10" s="66" t="s">
        <v>457</v>
      </c>
      <c r="R10" s="66" t="s">
        <v>363</v>
      </c>
      <c r="S10" s="66" t="s">
        <v>97</v>
      </c>
      <c r="T10" s="66" t="s">
        <v>70</v>
      </c>
      <c r="U10" s="66" t="s">
        <v>221</v>
      </c>
      <c r="V10" s="66" t="s">
        <v>272</v>
      </c>
      <c r="W10" s="66" t="s">
        <v>182</v>
      </c>
      <c r="X10" s="66" t="s">
        <v>109</v>
      </c>
      <c r="Y10" s="66" t="s">
        <v>264</v>
      </c>
      <c r="Z10" s="66" t="s">
        <v>623</v>
      </c>
      <c r="AA10" s="66" t="s">
        <v>181</v>
      </c>
      <c r="AB10" s="66" t="s">
        <v>181</v>
      </c>
      <c r="AC10" s="66" t="s">
        <v>246</v>
      </c>
      <c r="AD10" s="66" t="s">
        <v>95</v>
      </c>
      <c r="AE10" s="66" t="s">
        <v>125</v>
      </c>
      <c r="AF10" s="66" t="s">
        <v>231</v>
      </c>
      <c r="AG10" s="66" t="s">
        <v>270</v>
      </c>
      <c r="AH10" s="66" t="s">
        <v>626</v>
      </c>
      <c r="AI10" s="66" t="s">
        <v>454</v>
      </c>
      <c r="AJ10" s="66" t="s">
        <v>577</v>
      </c>
      <c r="AK10" s="66" t="s">
        <v>244</v>
      </c>
      <c r="AL10" s="66" t="s">
        <v>101</v>
      </c>
      <c r="AM10" s="66" t="s">
        <v>459</v>
      </c>
    </row>
    <row r="11" spans="1:39" ht="20.100000000000001" customHeight="1" x14ac:dyDescent="0.35">
      <c r="A11" s="63" t="s">
        <v>532</v>
      </c>
      <c r="B11" s="65" t="s">
        <v>140</v>
      </c>
      <c r="C11" s="67" t="s">
        <v>144</v>
      </c>
      <c r="D11" s="67" t="s">
        <v>140</v>
      </c>
      <c r="E11" s="67" t="s">
        <v>161</v>
      </c>
      <c r="F11" s="67" t="s">
        <v>144</v>
      </c>
      <c r="G11" s="67" t="s">
        <v>144</v>
      </c>
      <c r="H11" s="67" t="s">
        <v>140</v>
      </c>
      <c r="I11" s="67" t="s">
        <v>140</v>
      </c>
      <c r="J11" s="67" t="s">
        <v>144</v>
      </c>
      <c r="K11" s="67" t="s">
        <v>140</v>
      </c>
      <c r="L11" s="67" t="s">
        <v>202</v>
      </c>
      <c r="M11" s="67" t="s">
        <v>138</v>
      </c>
      <c r="N11" s="67" t="s">
        <v>161</v>
      </c>
      <c r="O11" s="67" t="s">
        <v>161</v>
      </c>
      <c r="P11" s="67" t="s">
        <v>142</v>
      </c>
      <c r="Q11" s="67" t="s">
        <v>199</v>
      </c>
      <c r="R11" s="67" t="s">
        <v>151</v>
      </c>
      <c r="S11" s="67" t="s">
        <v>256</v>
      </c>
      <c r="T11" s="67" t="s">
        <v>145</v>
      </c>
      <c r="U11" s="67" t="s">
        <v>142</v>
      </c>
      <c r="V11" s="67" t="s">
        <v>404</v>
      </c>
      <c r="W11" s="67" t="s">
        <v>381</v>
      </c>
      <c r="X11" s="67" t="s">
        <v>145</v>
      </c>
      <c r="Y11" s="67" t="s">
        <v>142</v>
      </c>
      <c r="Z11" s="67" t="s">
        <v>146</v>
      </c>
      <c r="AA11" s="67" t="s">
        <v>236</v>
      </c>
      <c r="AB11" s="67" t="s">
        <v>144</v>
      </c>
      <c r="AC11" s="67" t="s">
        <v>146</v>
      </c>
      <c r="AD11" s="67" t="s">
        <v>143</v>
      </c>
      <c r="AE11" s="67" t="s">
        <v>144</v>
      </c>
      <c r="AF11" s="67" t="s">
        <v>146</v>
      </c>
      <c r="AG11" s="67" t="s">
        <v>153</v>
      </c>
      <c r="AH11" s="67" t="s">
        <v>404</v>
      </c>
      <c r="AI11" s="67" t="s">
        <v>153</v>
      </c>
      <c r="AJ11" s="67" t="s">
        <v>153</v>
      </c>
      <c r="AK11" s="67" t="s">
        <v>138</v>
      </c>
      <c r="AL11" s="67" t="s">
        <v>376</v>
      </c>
      <c r="AM11" s="67" t="s">
        <v>141</v>
      </c>
    </row>
    <row r="12" spans="1:39" ht="20.100000000000001" customHeight="1" x14ac:dyDescent="0.35">
      <c r="A12" s="61" t="s">
        <v>504</v>
      </c>
      <c r="B12" s="66" t="s">
        <v>687</v>
      </c>
      <c r="C12" s="66" t="s">
        <v>688</v>
      </c>
      <c r="D12" s="66" t="s">
        <v>340</v>
      </c>
      <c r="E12" s="66" t="s">
        <v>175</v>
      </c>
      <c r="F12" s="66" t="s">
        <v>134</v>
      </c>
      <c r="G12" s="66" t="s">
        <v>134</v>
      </c>
      <c r="H12" s="66" t="s">
        <v>266</v>
      </c>
      <c r="I12" s="66" t="s">
        <v>174</v>
      </c>
      <c r="J12" s="66" t="s">
        <v>123</v>
      </c>
      <c r="K12" s="66" t="s">
        <v>431</v>
      </c>
      <c r="L12" s="66" t="s">
        <v>184</v>
      </c>
      <c r="M12" s="66" t="s">
        <v>637</v>
      </c>
      <c r="N12" s="66" t="s">
        <v>599</v>
      </c>
      <c r="O12" s="66" t="s">
        <v>587</v>
      </c>
      <c r="P12" s="66" t="s">
        <v>223</v>
      </c>
      <c r="Q12" s="66" t="s">
        <v>309</v>
      </c>
      <c r="R12" s="66" t="s">
        <v>174</v>
      </c>
      <c r="S12" s="66" t="s">
        <v>247</v>
      </c>
      <c r="T12" s="66" t="s">
        <v>181</v>
      </c>
      <c r="U12" s="66" t="s">
        <v>301</v>
      </c>
      <c r="V12" s="66" t="s">
        <v>129</v>
      </c>
      <c r="W12" s="66" t="s">
        <v>247</v>
      </c>
      <c r="X12" s="66" t="s">
        <v>229</v>
      </c>
      <c r="Y12" s="66" t="s">
        <v>305</v>
      </c>
      <c r="Z12" s="66" t="s">
        <v>658</v>
      </c>
      <c r="AA12" s="66" t="s">
        <v>352</v>
      </c>
      <c r="AB12" s="66" t="s">
        <v>108</v>
      </c>
      <c r="AC12" s="66" t="s">
        <v>180</v>
      </c>
      <c r="AD12" s="66" t="s">
        <v>352</v>
      </c>
      <c r="AE12" s="66" t="s">
        <v>228</v>
      </c>
      <c r="AF12" s="66" t="s">
        <v>599</v>
      </c>
      <c r="AG12" s="66" t="s">
        <v>223</v>
      </c>
      <c r="AH12" s="66" t="s">
        <v>394</v>
      </c>
      <c r="AI12" s="66" t="s">
        <v>615</v>
      </c>
      <c r="AJ12" s="66" t="s">
        <v>689</v>
      </c>
      <c r="AK12" s="66" t="s">
        <v>300</v>
      </c>
      <c r="AL12" s="66" t="s">
        <v>70</v>
      </c>
      <c r="AM12" s="66" t="s">
        <v>452</v>
      </c>
    </row>
    <row r="13" spans="1:39" ht="20.100000000000001" customHeight="1" x14ac:dyDescent="0.35">
      <c r="A13" s="63" t="s">
        <v>521</v>
      </c>
      <c r="B13" s="65" t="s">
        <v>191</v>
      </c>
      <c r="C13" s="67" t="s">
        <v>143</v>
      </c>
      <c r="D13" s="67" t="s">
        <v>191</v>
      </c>
      <c r="E13" s="67" t="s">
        <v>143</v>
      </c>
      <c r="F13" s="67" t="s">
        <v>153</v>
      </c>
      <c r="G13" s="67" t="s">
        <v>153</v>
      </c>
      <c r="H13" s="67" t="s">
        <v>145</v>
      </c>
      <c r="I13" s="67" t="s">
        <v>143</v>
      </c>
      <c r="J13" s="67" t="s">
        <v>153</v>
      </c>
      <c r="K13" s="67" t="s">
        <v>143</v>
      </c>
      <c r="L13" s="67" t="s">
        <v>191</v>
      </c>
      <c r="M13" s="67" t="s">
        <v>193</v>
      </c>
      <c r="N13" s="67" t="s">
        <v>153</v>
      </c>
      <c r="O13" s="67" t="s">
        <v>153</v>
      </c>
      <c r="P13" s="67" t="s">
        <v>196</v>
      </c>
      <c r="Q13" s="67" t="s">
        <v>198</v>
      </c>
      <c r="R13" s="67" t="s">
        <v>161</v>
      </c>
      <c r="S13" s="67" t="s">
        <v>196</v>
      </c>
      <c r="T13" s="67" t="s">
        <v>139</v>
      </c>
      <c r="U13" s="67" t="s">
        <v>161</v>
      </c>
      <c r="V13" s="67" t="s">
        <v>149</v>
      </c>
      <c r="W13" s="67" t="s">
        <v>143</v>
      </c>
      <c r="X13" s="67" t="s">
        <v>139</v>
      </c>
      <c r="Y13" s="67" t="s">
        <v>198</v>
      </c>
      <c r="Z13" s="67" t="s">
        <v>195</v>
      </c>
      <c r="AA13" s="67" t="s">
        <v>140</v>
      </c>
      <c r="AB13" s="67" t="s">
        <v>150</v>
      </c>
      <c r="AC13" s="67" t="s">
        <v>138</v>
      </c>
      <c r="AD13" s="67" t="s">
        <v>149</v>
      </c>
      <c r="AE13" s="67" t="s">
        <v>155</v>
      </c>
      <c r="AF13" s="67" t="s">
        <v>196</v>
      </c>
      <c r="AG13" s="67" t="s">
        <v>145</v>
      </c>
      <c r="AH13" s="67" t="s">
        <v>138</v>
      </c>
      <c r="AI13" s="67" t="s">
        <v>151</v>
      </c>
      <c r="AJ13" s="67" t="s">
        <v>195</v>
      </c>
      <c r="AK13" s="67" t="s">
        <v>151</v>
      </c>
      <c r="AL13" s="67" t="s">
        <v>147</v>
      </c>
      <c r="AM13" s="67" t="s">
        <v>196</v>
      </c>
    </row>
    <row r="14" spans="1:39" ht="20.100000000000001" customHeight="1" x14ac:dyDescent="0.35">
      <c r="A14" s="61" t="s">
        <v>485</v>
      </c>
      <c r="B14" s="66" t="s">
        <v>116</v>
      </c>
      <c r="C14" s="66" t="s">
        <v>123</v>
      </c>
      <c r="D14" s="66" t="s">
        <v>535</v>
      </c>
      <c r="E14" s="66" t="s">
        <v>399</v>
      </c>
      <c r="F14" s="66" t="s">
        <v>587</v>
      </c>
      <c r="G14" s="66" t="s">
        <v>421</v>
      </c>
      <c r="H14" s="66" t="s">
        <v>544</v>
      </c>
      <c r="I14" s="66" t="s">
        <v>512</v>
      </c>
      <c r="J14" s="66" t="s">
        <v>566</v>
      </c>
      <c r="K14" s="66" t="s">
        <v>173</v>
      </c>
      <c r="L14" s="66" t="s">
        <v>267</v>
      </c>
      <c r="M14" s="66" t="s">
        <v>167</v>
      </c>
      <c r="N14" s="66" t="s">
        <v>222</v>
      </c>
      <c r="O14" s="66" t="s">
        <v>280</v>
      </c>
      <c r="P14" s="66" t="s">
        <v>399</v>
      </c>
      <c r="Q14" s="66" t="s">
        <v>112</v>
      </c>
      <c r="R14" s="66" t="s">
        <v>493</v>
      </c>
      <c r="S14" s="66" t="s">
        <v>109</v>
      </c>
      <c r="T14" s="66" t="s">
        <v>70</v>
      </c>
      <c r="U14" s="66" t="s">
        <v>247</v>
      </c>
      <c r="V14" s="66" t="s">
        <v>229</v>
      </c>
      <c r="W14" s="66" t="s">
        <v>109</v>
      </c>
      <c r="X14" s="66" t="s">
        <v>70</v>
      </c>
      <c r="Y14" s="66" t="s">
        <v>62</v>
      </c>
      <c r="Z14" s="66" t="s">
        <v>279</v>
      </c>
      <c r="AA14" s="66" t="s">
        <v>397</v>
      </c>
      <c r="AB14" s="66" t="s">
        <v>181</v>
      </c>
      <c r="AC14" s="66" t="s">
        <v>129</v>
      </c>
      <c r="AD14" s="66" t="s">
        <v>62</v>
      </c>
      <c r="AE14" s="66" t="s">
        <v>74</v>
      </c>
      <c r="AF14" s="66" t="s">
        <v>71</v>
      </c>
      <c r="AG14" s="66" t="s">
        <v>309</v>
      </c>
      <c r="AH14" s="66" t="s">
        <v>575</v>
      </c>
      <c r="AI14" s="66" t="s">
        <v>631</v>
      </c>
      <c r="AJ14" s="66" t="s">
        <v>630</v>
      </c>
      <c r="AK14" s="66" t="s">
        <v>265</v>
      </c>
      <c r="AL14" s="66" t="s">
        <v>70</v>
      </c>
      <c r="AM14" s="66" t="s">
        <v>240</v>
      </c>
    </row>
    <row r="15" spans="1:39" ht="20.100000000000001" customHeight="1" x14ac:dyDescent="0.35">
      <c r="A15" s="63" t="s">
        <v>502</v>
      </c>
      <c r="B15" s="65" t="s">
        <v>194</v>
      </c>
      <c r="C15" s="67" t="s">
        <v>198</v>
      </c>
      <c r="D15" s="67" t="s">
        <v>192</v>
      </c>
      <c r="E15" s="67" t="s">
        <v>195</v>
      </c>
      <c r="F15" s="67" t="s">
        <v>194</v>
      </c>
      <c r="G15" s="67" t="s">
        <v>194</v>
      </c>
      <c r="H15" s="67" t="s">
        <v>147</v>
      </c>
      <c r="I15" s="67" t="s">
        <v>198</v>
      </c>
      <c r="J15" s="67" t="s">
        <v>191</v>
      </c>
      <c r="K15" s="67" t="s">
        <v>155</v>
      </c>
      <c r="L15" s="67" t="s">
        <v>145</v>
      </c>
      <c r="M15" s="67" t="s">
        <v>155</v>
      </c>
      <c r="N15" s="67" t="s">
        <v>193</v>
      </c>
      <c r="O15" s="67" t="s">
        <v>194</v>
      </c>
      <c r="P15" s="67" t="s">
        <v>193</v>
      </c>
      <c r="Q15" s="67" t="s">
        <v>152</v>
      </c>
      <c r="R15" s="67" t="s">
        <v>153</v>
      </c>
      <c r="S15" s="67" t="s">
        <v>152</v>
      </c>
      <c r="T15" s="67" t="s">
        <v>147</v>
      </c>
      <c r="U15" s="67" t="s">
        <v>192</v>
      </c>
      <c r="V15" s="67" t="s">
        <v>201</v>
      </c>
      <c r="W15" s="67" t="s">
        <v>149</v>
      </c>
      <c r="X15" s="67" t="s">
        <v>152</v>
      </c>
      <c r="Y15" s="67" t="s">
        <v>154</v>
      </c>
      <c r="Z15" s="67" t="s">
        <v>196</v>
      </c>
      <c r="AA15" s="67" t="s">
        <v>444</v>
      </c>
      <c r="AB15" s="67" t="s">
        <v>140</v>
      </c>
      <c r="AC15" s="67" t="s">
        <v>198</v>
      </c>
      <c r="AD15" s="67" t="s">
        <v>154</v>
      </c>
      <c r="AE15" s="67" t="s">
        <v>201</v>
      </c>
      <c r="AF15" s="67" t="s">
        <v>154</v>
      </c>
      <c r="AG15" s="67" t="s">
        <v>149</v>
      </c>
      <c r="AH15" s="67" t="s">
        <v>143</v>
      </c>
      <c r="AI15" s="67" t="s">
        <v>195</v>
      </c>
      <c r="AJ15" s="67" t="s">
        <v>153</v>
      </c>
      <c r="AK15" s="67" t="s">
        <v>143</v>
      </c>
      <c r="AL15" s="67" t="s">
        <v>201</v>
      </c>
      <c r="AM15" s="67" t="s">
        <v>147</v>
      </c>
    </row>
    <row r="16" spans="1:39" ht="20.100000000000001" customHeight="1" x14ac:dyDescent="0.35">
      <c r="A16" s="61" t="s">
        <v>542</v>
      </c>
      <c r="B16" s="66" t="s">
        <v>412</v>
      </c>
      <c r="C16" s="66" t="s">
        <v>364</v>
      </c>
      <c r="D16" s="66" t="s">
        <v>276</v>
      </c>
      <c r="E16" s="66" t="s">
        <v>232</v>
      </c>
      <c r="F16" s="66" t="s">
        <v>126</v>
      </c>
      <c r="G16" s="66" t="s">
        <v>280</v>
      </c>
      <c r="H16" s="66" t="s">
        <v>102</v>
      </c>
      <c r="I16" s="66" t="s">
        <v>466</v>
      </c>
      <c r="J16" s="66" t="s">
        <v>227</v>
      </c>
      <c r="K16" s="66" t="s">
        <v>189</v>
      </c>
      <c r="L16" s="66" t="s">
        <v>291</v>
      </c>
      <c r="M16" s="66" t="s">
        <v>398</v>
      </c>
      <c r="N16" s="66" t="s">
        <v>529</v>
      </c>
      <c r="O16" s="66" t="s">
        <v>136</v>
      </c>
      <c r="P16" s="66" t="s">
        <v>254</v>
      </c>
      <c r="Q16" s="66" t="s">
        <v>272</v>
      </c>
      <c r="R16" s="66" t="s">
        <v>222</v>
      </c>
      <c r="S16" s="66" t="s">
        <v>70</v>
      </c>
      <c r="T16" s="66" t="s">
        <v>70</v>
      </c>
      <c r="U16" s="66" t="s">
        <v>129</v>
      </c>
      <c r="V16" s="66" t="s">
        <v>109</v>
      </c>
      <c r="W16" s="66" t="s">
        <v>70</v>
      </c>
      <c r="X16" s="66" t="s">
        <v>178</v>
      </c>
      <c r="Y16" s="66" t="s">
        <v>301</v>
      </c>
      <c r="Z16" s="66" t="s">
        <v>301</v>
      </c>
      <c r="AA16" s="66" t="s">
        <v>129</v>
      </c>
      <c r="AB16" s="66" t="s">
        <v>108</v>
      </c>
      <c r="AC16" s="66" t="s">
        <v>181</v>
      </c>
      <c r="AD16" s="66" t="s">
        <v>515</v>
      </c>
      <c r="AE16" s="66" t="s">
        <v>97</v>
      </c>
      <c r="AF16" s="66" t="s">
        <v>249</v>
      </c>
      <c r="AG16" s="66" t="s">
        <v>457</v>
      </c>
      <c r="AH16" s="66" t="s">
        <v>178</v>
      </c>
      <c r="AI16" s="66" t="s">
        <v>587</v>
      </c>
      <c r="AJ16" s="66" t="s">
        <v>128</v>
      </c>
      <c r="AK16" s="66" t="s">
        <v>301</v>
      </c>
      <c r="AL16" s="66" t="s">
        <v>108</v>
      </c>
      <c r="AM16" s="66" t="s">
        <v>575</v>
      </c>
    </row>
    <row r="17" spans="1:39" ht="20.100000000000001" customHeight="1" x14ac:dyDescent="0.35">
      <c r="A17" s="63" t="s">
        <v>545</v>
      </c>
      <c r="B17" s="65" t="s">
        <v>157</v>
      </c>
      <c r="C17" s="67" t="s">
        <v>147</v>
      </c>
      <c r="D17" s="67" t="s">
        <v>198</v>
      </c>
      <c r="E17" s="67" t="s">
        <v>192</v>
      </c>
      <c r="F17" s="67" t="s">
        <v>157</v>
      </c>
      <c r="G17" s="67" t="s">
        <v>155</v>
      </c>
      <c r="H17" s="67" t="s">
        <v>152</v>
      </c>
      <c r="I17" s="67" t="s">
        <v>157</v>
      </c>
      <c r="J17" s="67" t="s">
        <v>157</v>
      </c>
      <c r="K17" s="67" t="s">
        <v>157</v>
      </c>
      <c r="L17" s="67" t="s">
        <v>149</v>
      </c>
      <c r="M17" s="67" t="s">
        <v>198</v>
      </c>
      <c r="N17" s="67" t="s">
        <v>155</v>
      </c>
      <c r="O17" s="67" t="s">
        <v>198</v>
      </c>
      <c r="P17" s="67" t="s">
        <v>147</v>
      </c>
      <c r="Q17" s="67" t="s">
        <v>157</v>
      </c>
      <c r="R17" s="67" t="s">
        <v>201</v>
      </c>
      <c r="S17" s="67" t="s">
        <v>154</v>
      </c>
      <c r="T17" s="67" t="s">
        <v>201</v>
      </c>
      <c r="U17" s="67" t="s">
        <v>147</v>
      </c>
      <c r="V17" s="67" t="s">
        <v>152</v>
      </c>
      <c r="W17" s="67" t="s">
        <v>154</v>
      </c>
      <c r="X17" s="67" t="s">
        <v>199</v>
      </c>
      <c r="Y17" s="67" t="s">
        <v>152</v>
      </c>
      <c r="Z17" s="67" t="s">
        <v>154</v>
      </c>
      <c r="AA17" s="67" t="s">
        <v>152</v>
      </c>
      <c r="AB17" s="67" t="s">
        <v>152</v>
      </c>
      <c r="AC17" s="67" t="s">
        <v>149</v>
      </c>
      <c r="AD17" s="67" t="s">
        <v>141</v>
      </c>
      <c r="AE17" s="67" t="s">
        <v>201</v>
      </c>
      <c r="AF17" s="67" t="s">
        <v>236</v>
      </c>
      <c r="AG17" s="67" t="s">
        <v>192</v>
      </c>
      <c r="AH17" s="67" t="s">
        <v>148</v>
      </c>
      <c r="AI17" s="67" t="s">
        <v>196</v>
      </c>
      <c r="AJ17" s="67" t="s">
        <v>198</v>
      </c>
      <c r="AK17" s="67" t="s">
        <v>201</v>
      </c>
      <c r="AL17" s="67" t="s">
        <v>148</v>
      </c>
      <c r="AM17" s="67" t="s">
        <v>147</v>
      </c>
    </row>
    <row r="18" spans="1:39" ht="20.100000000000001" customHeight="1" x14ac:dyDescent="0.35">
      <c r="A18" s="61" t="s">
        <v>415</v>
      </c>
      <c r="B18" s="66" t="s">
        <v>299</v>
      </c>
      <c r="C18" s="66" t="s">
        <v>293</v>
      </c>
      <c r="D18" s="66" t="s">
        <v>112</v>
      </c>
      <c r="E18" s="66" t="s">
        <v>112</v>
      </c>
      <c r="F18" s="66" t="s">
        <v>218</v>
      </c>
      <c r="G18" s="66" t="s">
        <v>221</v>
      </c>
      <c r="H18" s="66" t="s">
        <v>129</v>
      </c>
      <c r="I18" s="66" t="s">
        <v>301</v>
      </c>
      <c r="J18" s="66" t="s">
        <v>352</v>
      </c>
      <c r="K18" s="66" t="s">
        <v>301</v>
      </c>
      <c r="L18" s="66" t="s">
        <v>129</v>
      </c>
      <c r="M18" s="66" t="s">
        <v>132</v>
      </c>
      <c r="N18" s="66" t="s">
        <v>180</v>
      </c>
      <c r="O18" s="66" t="s">
        <v>246</v>
      </c>
      <c r="P18" s="66" t="s">
        <v>246</v>
      </c>
      <c r="Q18" s="66" t="s">
        <v>62</v>
      </c>
      <c r="R18" s="66" t="s">
        <v>71</v>
      </c>
      <c r="S18" s="66" t="s">
        <v>129</v>
      </c>
      <c r="T18" s="66" t="s">
        <v>108</v>
      </c>
      <c r="U18" s="66" t="s">
        <v>70</v>
      </c>
      <c r="V18" s="66" t="s">
        <v>129</v>
      </c>
      <c r="W18" s="66" t="s">
        <v>108</v>
      </c>
      <c r="X18" s="66" t="s">
        <v>108</v>
      </c>
      <c r="Y18" s="66" t="s">
        <v>178</v>
      </c>
      <c r="Z18" s="66" t="s">
        <v>112</v>
      </c>
      <c r="AA18" s="66" t="s">
        <v>108</v>
      </c>
      <c r="AB18" s="66" t="s">
        <v>109</v>
      </c>
      <c r="AC18" s="66" t="s">
        <v>70</v>
      </c>
      <c r="AD18" s="66" t="s">
        <v>108</v>
      </c>
      <c r="AE18" s="66" t="s">
        <v>132</v>
      </c>
      <c r="AF18" s="66" t="s">
        <v>129</v>
      </c>
      <c r="AG18" s="66" t="s">
        <v>247</v>
      </c>
      <c r="AH18" s="66" t="s">
        <v>71</v>
      </c>
      <c r="AI18" s="66" t="s">
        <v>246</v>
      </c>
      <c r="AJ18" s="66" t="s">
        <v>249</v>
      </c>
      <c r="AK18" s="66" t="s">
        <v>109</v>
      </c>
      <c r="AL18" s="66" t="s">
        <v>108</v>
      </c>
      <c r="AM18" s="66" t="s">
        <v>254</v>
      </c>
    </row>
    <row r="19" spans="1:39" ht="20.100000000000001" customHeight="1" x14ac:dyDescent="0.35">
      <c r="A19" s="63" t="s">
        <v>416</v>
      </c>
      <c r="B19" s="65" t="s">
        <v>148</v>
      </c>
      <c r="C19" s="67" t="s">
        <v>154</v>
      </c>
      <c r="D19" s="67" t="s">
        <v>148</v>
      </c>
      <c r="E19" s="67" t="s">
        <v>152</v>
      </c>
      <c r="F19" s="67" t="s">
        <v>148</v>
      </c>
      <c r="G19" s="67" t="s">
        <v>154</v>
      </c>
      <c r="H19" s="67" t="s">
        <v>150</v>
      </c>
      <c r="I19" s="67" t="s">
        <v>148</v>
      </c>
      <c r="J19" s="67" t="s">
        <v>154</v>
      </c>
      <c r="K19" s="67" t="s">
        <v>148</v>
      </c>
      <c r="L19" s="67" t="s">
        <v>148</v>
      </c>
      <c r="M19" s="67" t="s">
        <v>154</v>
      </c>
      <c r="N19" s="67" t="s">
        <v>154</v>
      </c>
      <c r="O19" s="67" t="s">
        <v>154</v>
      </c>
      <c r="P19" s="67" t="s">
        <v>236</v>
      </c>
      <c r="Q19" s="67" t="s">
        <v>236</v>
      </c>
      <c r="R19" s="67" t="s">
        <v>148</v>
      </c>
      <c r="S19" s="67" t="s">
        <v>147</v>
      </c>
      <c r="T19" s="67" t="s">
        <v>150</v>
      </c>
      <c r="U19" s="67" t="s">
        <v>148</v>
      </c>
      <c r="V19" s="67" t="s">
        <v>147</v>
      </c>
      <c r="W19" s="67" t="s">
        <v>150</v>
      </c>
      <c r="X19" s="67" t="s">
        <v>150</v>
      </c>
      <c r="Y19" s="67" t="s">
        <v>148</v>
      </c>
      <c r="Z19" s="67" t="s">
        <v>148</v>
      </c>
      <c r="AA19" s="67" t="s">
        <v>150</v>
      </c>
      <c r="AB19" s="67" t="s">
        <v>163</v>
      </c>
      <c r="AC19" s="67" t="s">
        <v>236</v>
      </c>
      <c r="AD19" s="67" t="s">
        <v>150</v>
      </c>
      <c r="AE19" s="67" t="s">
        <v>152</v>
      </c>
      <c r="AF19" s="67" t="s">
        <v>148</v>
      </c>
      <c r="AG19" s="67" t="s">
        <v>154</v>
      </c>
      <c r="AH19" s="67" t="s">
        <v>148</v>
      </c>
      <c r="AI19" s="67" t="s">
        <v>148</v>
      </c>
      <c r="AJ19" s="67" t="s">
        <v>148</v>
      </c>
      <c r="AK19" s="67" t="s">
        <v>148</v>
      </c>
      <c r="AL19" s="67" t="s">
        <v>150</v>
      </c>
      <c r="AM19" s="67" t="s">
        <v>154</v>
      </c>
    </row>
    <row r="20" spans="1:39" x14ac:dyDescent="0.3">
      <c r="B20" s="6">
        <f>((B9)+(B11)+(B13)+(B15)+(B17)+(B19))</f>
        <v>1</v>
      </c>
    </row>
  </sheetData>
  <sheetProtection algorithmName="SHA-512" hashValue="v4X4gmomAYEmqAWL1JW3I5tNxf3T8Q2ZTQaOY+Qdf00TI+HLSlRs02AE5MDnfk+tI59z3i4yv4HctoQMevmKxQ==" saltValue="D3jSatrAVOqULmpFNF/rxQ==" spinCount="100000" sheet="1" objects="1" scenarios="1"/>
  <mergeCells count="9">
    <mergeCell ref="A3:F3"/>
    <mergeCell ref="B2:J2"/>
    <mergeCell ref="Q4:AD4"/>
    <mergeCell ref="AE4:AI4"/>
    <mergeCell ref="AJ4:AM4"/>
    <mergeCell ref="C4:D4"/>
    <mergeCell ref="E4:H4"/>
    <mergeCell ref="I4:K4"/>
    <mergeCell ref="L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M19"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20"/>
  <sheetViews>
    <sheetView showGridLines="0" workbookViewId="0">
      <pane xSplit="2" topLeftCell="C1" activePane="topRight" state="frozen"/>
      <selection pane="topRight" activeCell="B1" sqref="B1"/>
    </sheetView>
  </sheetViews>
  <sheetFormatPr defaultRowHeight="14.4" x14ac:dyDescent="0.3"/>
  <cols>
    <col min="1" max="1" width="51.77734375" customWidth="1"/>
    <col min="2" max="39" width="14.77734375" customWidth="1"/>
  </cols>
  <sheetData>
    <row r="1" spans="1:39" ht="21" x14ac:dyDescent="0.4">
      <c r="A1" s="7" t="str">
        <f>HYPERLINK("#Contents!A1","Return to Contents")</f>
        <v>Return to Contents</v>
      </c>
    </row>
    <row r="2" spans="1:39" ht="55.8" customHeight="1" x14ac:dyDescent="0.3">
      <c r="A2" s="95"/>
      <c r="B2" s="149" t="s">
        <v>988</v>
      </c>
      <c r="C2" s="149"/>
      <c r="D2" s="149"/>
      <c r="E2" s="149"/>
      <c r="F2" s="149"/>
      <c r="G2" s="149"/>
      <c r="H2" s="149"/>
      <c r="I2" s="149"/>
      <c r="J2" s="149"/>
      <c r="K2" s="72"/>
      <c r="L2" s="72"/>
      <c r="M2" s="72"/>
      <c r="N2" s="72"/>
      <c r="O2" s="72"/>
    </row>
    <row r="3" spans="1:39" ht="81" customHeight="1" x14ac:dyDescent="0.3">
      <c r="A3" s="158" t="s">
        <v>958</v>
      </c>
      <c r="B3" s="158"/>
      <c r="C3" s="158"/>
      <c r="D3" s="158"/>
      <c r="E3" s="158"/>
      <c r="F3" s="158"/>
      <c r="G3" s="97"/>
    </row>
    <row r="4" spans="1:39" ht="18.600000000000001" customHeight="1" x14ac:dyDescent="0.3">
      <c r="A4" s="1"/>
      <c r="B4" s="52"/>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66" customHeight="1" x14ac:dyDescent="0.3">
      <c r="A5" s="2"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20.100000000000001" customHeight="1" x14ac:dyDescent="0.35">
      <c r="A6" s="61" t="s">
        <v>35</v>
      </c>
      <c r="B6" s="66" t="s">
        <v>36</v>
      </c>
      <c r="C6" s="66" t="s">
        <v>37</v>
      </c>
      <c r="D6" s="66" t="s">
        <v>38</v>
      </c>
      <c r="E6" s="66" t="s">
        <v>39</v>
      </c>
      <c r="F6" s="66" t="s">
        <v>40</v>
      </c>
      <c r="G6" s="66" t="s">
        <v>41</v>
      </c>
      <c r="H6" s="66" t="s">
        <v>42</v>
      </c>
      <c r="I6" s="66" t="s">
        <v>43</v>
      </c>
      <c r="J6" s="66" t="s">
        <v>44</v>
      </c>
      <c r="K6" s="66" t="s">
        <v>45</v>
      </c>
      <c r="L6" s="66" t="s">
        <v>46</v>
      </c>
      <c r="M6" s="66" t="s">
        <v>47</v>
      </c>
      <c r="N6" s="66" t="s">
        <v>48</v>
      </c>
      <c r="O6" s="66" t="s">
        <v>49</v>
      </c>
      <c r="P6" s="66" t="s">
        <v>50</v>
      </c>
      <c r="Q6" s="66" t="s">
        <v>51</v>
      </c>
      <c r="R6" s="66" t="s">
        <v>52</v>
      </c>
      <c r="S6" s="66" t="s">
        <v>53</v>
      </c>
      <c r="T6" s="66" t="s">
        <v>54</v>
      </c>
      <c r="U6" s="66" t="s">
        <v>55</v>
      </c>
      <c r="V6" s="66" t="s">
        <v>56</v>
      </c>
      <c r="W6" s="66" t="s">
        <v>57</v>
      </c>
      <c r="X6" s="66" t="s">
        <v>58</v>
      </c>
      <c r="Y6" s="66" t="s">
        <v>59</v>
      </c>
      <c r="Z6" s="66" t="s">
        <v>60</v>
      </c>
      <c r="AA6" s="66" t="s">
        <v>61</v>
      </c>
      <c r="AB6" s="66" t="s">
        <v>62</v>
      </c>
      <c r="AC6" s="66" t="s">
        <v>63</v>
      </c>
      <c r="AD6" s="66" t="s">
        <v>64</v>
      </c>
      <c r="AE6" s="66" t="s">
        <v>65</v>
      </c>
      <c r="AF6" s="66" t="s">
        <v>66</v>
      </c>
      <c r="AG6" s="66" t="s">
        <v>67</v>
      </c>
      <c r="AH6" s="66" t="s">
        <v>68</v>
      </c>
      <c r="AI6" s="66" t="s">
        <v>69</v>
      </c>
      <c r="AJ6" s="66" t="s">
        <v>72</v>
      </c>
      <c r="AK6" s="66" t="s">
        <v>73</v>
      </c>
      <c r="AL6" s="66" t="s">
        <v>74</v>
      </c>
      <c r="AM6" s="66" t="s">
        <v>75</v>
      </c>
    </row>
    <row r="7" spans="1:39" ht="20.100000000000001" customHeight="1" x14ac:dyDescent="0.35">
      <c r="A7" s="63" t="s">
        <v>76</v>
      </c>
      <c r="B7" s="67" t="s">
        <v>36</v>
      </c>
      <c r="C7" s="67" t="s">
        <v>78</v>
      </c>
      <c r="D7" s="67" t="s">
        <v>640</v>
      </c>
      <c r="E7" s="67" t="s">
        <v>607</v>
      </c>
      <c r="F7" s="67" t="s">
        <v>469</v>
      </c>
      <c r="G7" s="67" t="s">
        <v>546</v>
      </c>
      <c r="H7" s="67" t="s">
        <v>83</v>
      </c>
      <c r="I7" s="67" t="s">
        <v>84</v>
      </c>
      <c r="J7" s="67" t="s">
        <v>472</v>
      </c>
      <c r="K7" s="67" t="s">
        <v>473</v>
      </c>
      <c r="L7" s="67" t="s">
        <v>549</v>
      </c>
      <c r="M7" s="67" t="s">
        <v>88</v>
      </c>
      <c r="N7" s="67" t="s">
        <v>89</v>
      </c>
      <c r="O7" s="67" t="s">
        <v>90</v>
      </c>
      <c r="P7" s="67" t="s">
        <v>590</v>
      </c>
      <c r="Q7" s="67" t="s">
        <v>92</v>
      </c>
      <c r="R7" s="67" t="s">
        <v>93</v>
      </c>
      <c r="S7" s="67" t="s">
        <v>463</v>
      </c>
      <c r="T7" s="67" t="s">
        <v>247</v>
      </c>
      <c r="U7" s="67" t="s">
        <v>589</v>
      </c>
      <c r="V7" s="67" t="s">
        <v>463</v>
      </c>
      <c r="W7" s="67" t="s">
        <v>96</v>
      </c>
      <c r="X7" s="67" t="s">
        <v>182</v>
      </c>
      <c r="Y7" s="67" t="s">
        <v>480</v>
      </c>
      <c r="Z7" s="67" t="s">
        <v>99</v>
      </c>
      <c r="AA7" s="67" t="s">
        <v>183</v>
      </c>
      <c r="AB7" s="67" t="s">
        <v>101</v>
      </c>
      <c r="AC7" s="67" t="s">
        <v>265</v>
      </c>
      <c r="AD7" s="67" t="s">
        <v>614</v>
      </c>
      <c r="AE7" s="67" t="s">
        <v>104</v>
      </c>
      <c r="AF7" s="67" t="s">
        <v>553</v>
      </c>
      <c r="AG7" s="67" t="s">
        <v>482</v>
      </c>
      <c r="AH7" s="67" t="s">
        <v>644</v>
      </c>
      <c r="AI7" s="67" t="s">
        <v>107</v>
      </c>
      <c r="AJ7" s="67" t="s">
        <v>555</v>
      </c>
      <c r="AK7" s="67" t="s">
        <v>556</v>
      </c>
      <c r="AL7" s="67" t="s">
        <v>220</v>
      </c>
      <c r="AM7" s="67" t="s">
        <v>645</v>
      </c>
    </row>
    <row r="8" spans="1:39" ht="20.100000000000001" customHeight="1" x14ac:dyDescent="0.35">
      <c r="A8" s="61" t="s">
        <v>485</v>
      </c>
      <c r="B8" s="66" t="s">
        <v>691</v>
      </c>
      <c r="C8" s="66" t="s">
        <v>692</v>
      </c>
      <c r="D8" s="66" t="s">
        <v>693</v>
      </c>
      <c r="E8" s="66" t="s">
        <v>514</v>
      </c>
      <c r="F8" s="66" t="s">
        <v>482</v>
      </c>
      <c r="G8" s="66" t="s">
        <v>572</v>
      </c>
      <c r="H8" s="66" t="s">
        <v>428</v>
      </c>
      <c r="I8" s="66" t="s">
        <v>694</v>
      </c>
      <c r="J8" s="66" t="s">
        <v>695</v>
      </c>
      <c r="K8" s="66" t="s">
        <v>328</v>
      </c>
      <c r="L8" s="66" t="s">
        <v>696</v>
      </c>
      <c r="M8" s="66" t="s">
        <v>697</v>
      </c>
      <c r="N8" s="66" t="s">
        <v>39</v>
      </c>
      <c r="O8" s="66" t="s">
        <v>698</v>
      </c>
      <c r="P8" s="66" t="s">
        <v>699</v>
      </c>
      <c r="Q8" s="66" t="s">
        <v>242</v>
      </c>
      <c r="R8" s="66" t="s">
        <v>399</v>
      </c>
      <c r="S8" s="66" t="s">
        <v>300</v>
      </c>
      <c r="T8" s="66" t="s">
        <v>70</v>
      </c>
      <c r="U8" s="66" t="s">
        <v>281</v>
      </c>
      <c r="V8" s="66" t="s">
        <v>281</v>
      </c>
      <c r="W8" s="66" t="s">
        <v>293</v>
      </c>
      <c r="X8" s="66" t="s">
        <v>178</v>
      </c>
      <c r="Y8" s="66" t="s">
        <v>253</v>
      </c>
      <c r="Z8" s="66" t="s">
        <v>700</v>
      </c>
      <c r="AA8" s="66" t="s">
        <v>108</v>
      </c>
      <c r="AB8" s="66" t="s">
        <v>108</v>
      </c>
      <c r="AC8" s="66" t="s">
        <v>112</v>
      </c>
      <c r="AD8" s="66" t="s">
        <v>183</v>
      </c>
      <c r="AE8" s="66" t="s">
        <v>663</v>
      </c>
      <c r="AF8" s="66" t="s">
        <v>614</v>
      </c>
      <c r="AG8" s="66" t="s">
        <v>637</v>
      </c>
      <c r="AH8" s="66" t="s">
        <v>701</v>
      </c>
      <c r="AI8" s="66" t="s">
        <v>189</v>
      </c>
      <c r="AJ8" s="66" t="s">
        <v>362</v>
      </c>
      <c r="AK8" s="66" t="s">
        <v>408</v>
      </c>
      <c r="AL8" s="66" t="s">
        <v>109</v>
      </c>
      <c r="AM8" s="66" t="s">
        <v>703</v>
      </c>
    </row>
    <row r="9" spans="1:39" ht="20.100000000000001" customHeight="1" x14ac:dyDescent="0.35">
      <c r="A9" s="63" t="s">
        <v>502</v>
      </c>
      <c r="B9" s="65" t="s">
        <v>257</v>
      </c>
      <c r="C9" s="67" t="s">
        <v>197</v>
      </c>
      <c r="D9" s="67" t="s">
        <v>163</v>
      </c>
      <c r="E9" s="67" t="s">
        <v>303</v>
      </c>
      <c r="F9" s="67" t="s">
        <v>382</v>
      </c>
      <c r="G9" s="67" t="s">
        <v>461</v>
      </c>
      <c r="H9" s="67" t="s">
        <v>162</v>
      </c>
      <c r="I9" s="67" t="s">
        <v>379</v>
      </c>
      <c r="J9" s="67" t="s">
        <v>461</v>
      </c>
      <c r="K9" s="67" t="s">
        <v>163</v>
      </c>
      <c r="L9" s="67" t="s">
        <v>379</v>
      </c>
      <c r="M9" s="67" t="s">
        <v>288</v>
      </c>
      <c r="N9" s="67" t="s">
        <v>375</v>
      </c>
      <c r="O9" s="67" t="s">
        <v>375</v>
      </c>
      <c r="P9" s="67" t="s">
        <v>379</v>
      </c>
      <c r="Q9" s="67" t="s">
        <v>443</v>
      </c>
      <c r="R9" s="67" t="s">
        <v>201</v>
      </c>
      <c r="S9" s="67" t="s">
        <v>377</v>
      </c>
      <c r="T9" s="67" t="s">
        <v>157</v>
      </c>
      <c r="U9" s="67" t="s">
        <v>389</v>
      </c>
      <c r="V9" s="67" t="s">
        <v>311</v>
      </c>
      <c r="W9" s="67" t="s">
        <v>384</v>
      </c>
      <c r="X9" s="67" t="s">
        <v>140</v>
      </c>
      <c r="Y9" s="67" t="s">
        <v>388</v>
      </c>
      <c r="Z9" s="67" t="s">
        <v>383</v>
      </c>
      <c r="AA9" s="67" t="s">
        <v>150</v>
      </c>
      <c r="AB9" s="67" t="s">
        <v>150</v>
      </c>
      <c r="AC9" s="67" t="s">
        <v>163</v>
      </c>
      <c r="AD9" s="67" t="s">
        <v>139</v>
      </c>
      <c r="AE9" s="67" t="s">
        <v>258</v>
      </c>
      <c r="AF9" s="67" t="s">
        <v>441</v>
      </c>
      <c r="AG9" s="67" t="s">
        <v>140</v>
      </c>
      <c r="AH9" s="67" t="s">
        <v>449</v>
      </c>
      <c r="AI9" s="67" t="s">
        <v>157</v>
      </c>
      <c r="AJ9" s="67" t="s">
        <v>143</v>
      </c>
      <c r="AK9" s="67" t="s">
        <v>235</v>
      </c>
      <c r="AL9" s="67" t="s">
        <v>139</v>
      </c>
      <c r="AM9" s="67" t="s">
        <v>443</v>
      </c>
    </row>
    <row r="10" spans="1:39" ht="20.100000000000001" customHeight="1" x14ac:dyDescent="0.35">
      <c r="A10" s="61" t="s">
        <v>533</v>
      </c>
      <c r="B10" s="66" t="s">
        <v>705</v>
      </c>
      <c r="C10" s="66" t="s">
        <v>432</v>
      </c>
      <c r="D10" s="66" t="s">
        <v>706</v>
      </c>
      <c r="E10" s="66" t="s">
        <v>61</v>
      </c>
      <c r="F10" s="66" t="s">
        <v>213</v>
      </c>
      <c r="G10" s="66" t="s">
        <v>230</v>
      </c>
      <c r="H10" s="66" t="s">
        <v>603</v>
      </c>
      <c r="I10" s="66" t="s">
        <v>119</v>
      </c>
      <c r="J10" s="66" t="s">
        <v>455</v>
      </c>
      <c r="K10" s="66" t="s">
        <v>134</v>
      </c>
      <c r="L10" s="66" t="s">
        <v>263</v>
      </c>
      <c r="M10" s="66" t="s">
        <v>362</v>
      </c>
      <c r="N10" s="66" t="s">
        <v>222</v>
      </c>
      <c r="O10" s="66" t="s">
        <v>208</v>
      </c>
      <c r="P10" s="66" t="s">
        <v>136</v>
      </c>
      <c r="Q10" s="66" t="s">
        <v>352</v>
      </c>
      <c r="R10" s="66" t="s">
        <v>707</v>
      </c>
      <c r="S10" s="66" t="s">
        <v>229</v>
      </c>
      <c r="T10" s="66" t="s">
        <v>109</v>
      </c>
      <c r="U10" s="66" t="s">
        <v>180</v>
      </c>
      <c r="V10" s="66" t="s">
        <v>180</v>
      </c>
      <c r="W10" s="66" t="s">
        <v>101</v>
      </c>
      <c r="X10" s="66" t="s">
        <v>178</v>
      </c>
      <c r="Y10" s="66" t="s">
        <v>219</v>
      </c>
      <c r="Z10" s="66" t="s">
        <v>464</v>
      </c>
      <c r="AA10" s="66" t="s">
        <v>249</v>
      </c>
      <c r="AB10" s="66" t="s">
        <v>108</v>
      </c>
      <c r="AC10" s="66" t="s">
        <v>71</v>
      </c>
      <c r="AD10" s="66" t="s">
        <v>462</v>
      </c>
      <c r="AE10" s="66" t="s">
        <v>254</v>
      </c>
      <c r="AF10" s="66" t="s">
        <v>228</v>
      </c>
      <c r="AG10" s="66" t="s">
        <v>407</v>
      </c>
      <c r="AH10" s="66" t="s">
        <v>188</v>
      </c>
      <c r="AI10" s="66" t="s">
        <v>708</v>
      </c>
      <c r="AJ10" s="66" t="s">
        <v>490</v>
      </c>
      <c r="AK10" s="66" t="s">
        <v>218</v>
      </c>
      <c r="AL10" s="66" t="s">
        <v>129</v>
      </c>
      <c r="AM10" s="66" t="s">
        <v>600</v>
      </c>
    </row>
    <row r="11" spans="1:39" ht="20.100000000000001" customHeight="1" x14ac:dyDescent="0.35">
      <c r="A11" s="63" t="s">
        <v>541</v>
      </c>
      <c r="B11" s="65" t="s">
        <v>153</v>
      </c>
      <c r="C11" s="67" t="s">
        <v>193</v>
      </c>
      <c r="D11" s="67" t="s">
        <v>161</v>
      </c>
      <c r="E11" s="67" t="s">
        <v>153</v>
      </c>
      <c r="F11" s="67" t="s">
        <v>192</v>
      </c>
      <c r="G11" s="67" t="s">
        <v>195</v>
      </c>
      <c r="H11" s="67" t="s">
        <v>139</v>
      </c>
      <c r="I11" s="67" t="s">
        <v>153</v>
      </c>
      <c r="J11" s="67" t="s">
        <v>191</v>
      </c>
      <c r="K11" s="67" t="s">
        <v>195</v>
      </c>
      <c r="L11" s="67" t="s">
        <v>192</v>
      </c>
      <c r="M11" s="67" t="s">
        <v>144</v>
      </c>
      <c r="N11" s="67" t="s">
        <v>193</v>
      </c>
      <c r="O11" s="67" t="s">
        <v>191</v>
      </c>
      <c r="P11" s="67" t="s">
        <v>153</v>
      </c>
      <c r="Q11" s="67" t="s">
        <v>201</v>
      </c>
      <c r="R11" s="67" t="s">
        <v>162</v>
      </c>
      <c r="S11" s="67" t="s">
        <v>201</v>
      </c>
      <c r="T11" s="67" t="s">
        <v>256</v>
      </c>
      <c r="U11" s="67" t="s">
        <v>194</v>
      </c>
      <c r="V11" s="67" t="s">
        <v>198</v>
      </c>
      <c r="W11" s="67" t="s">
        <v>194</v>
      </c>
      <c r="X11" s="67" t="s">
        <v>144</v>
      </c>
      <c r="Y11" s="67" t="s">
        <v>149</v>
      </c>
      <c r="Z11" s="67" t="s">
        <v>149</v>
      </c>
      <c r="AA11" s="67" t="s">
        <v>138</v>
      </c>
      <c r="AB11" s="67" t="s">
        <v>147</v>
      </c>
      <c r="AC11" s="67" t="s">
        <v>256</v>
      </c>
      <c r="AD11" s="67" t="s">
        <v>256</v>
      </c>
      <c r="AE11" s="67" t="s">
        <v>157</v>
      </c>
      <c r="AF11" s="67" t="s">
        <v>149</v>
      </c>
      <c r="AG11" s="67" t="s">
        <v>199</v>
      </c>
      <c r="AH11" s="67" t="s">
        <v>152</v>
      </c>
      <c r="AI11" s="67" t="s">
        <v>158</v>
      </c>
      <c r="AJ11" s="67" t="s">
        <v>256</v>
      </c>
      <c r="AK11" s="67" t="s">
        <v>157</v>
      </c>
      <c r="AL11" s="67" t="s">
        <v>142</v>
      </c>
      <c r="AM11" s="67" t="s">
        <v>155</v>
      </c>
    </row>
    <row r="12" spans="1:39" ht="20.100000000000001" customHeight="1" x14ac:dyDescent="0.35">
      <c r="A12" s="61" t="s">
        <v>542</v>
      </c>
      <c r="B12" s="66" t="s">
        <v>709</v>
      </c>
      <c r="C12" s="66" t="s">
        <v>55</v>
      </c>
      <c r="D12" s="66" t="s">
        <v>560</v>
      </c>
      <c r="E12" s="66" t="s">
        <v>544</v>
      </c>
      <c r="F12" s="66" t="s">
        <v>526</v>
      </c>
      <c r="G12" s="66" t="s">
        <v>710</v>
      </c>
      <c r="H12" s="66" t="s">
        <v>240</v>
      </c>
      <c r="I12" s="66" t="s">
        <v>370</v>
      </c>
      <c r="J12" s="66" t="s">
        <v>711</v>
      </c>
      <c r="K12" s="66" t="s">
        <v>217</v>
      </c>
      <c r="L12" s="66" t="s">
        <v>270</v>
      </c>
      <c r="M12" s="66" t="s">
        <v>361</v>
      </c>
      <c r="N12" s="66" t="s">
        <v>479</v>
      </c>
      <c r="O12" s="66" t="s">
        <v>515</v>
      </c>
      <c r="P12" s="66" t="s">
        <v>464</v>
      </c>
      <c r="Q12" s="66" t="s">
        <v>70</v>
      </c>
      <c r="R12" s="66" t="s">
        <v>332</v>
      </c>
      <c r="S12" s="66" t="s">
        <v>108</v>
      </c>
      <c r="T12" s="66" t="s">
        <v>181</v>
      </c>
      <c r="U12" s="66" t="s">
        <v>129</v>
      </c>
      <c r="V12" s="66" t="s">
        <v>229</v>
      </c>
      <c r="W12" s="66" t="s">
        <v>109</v>
      </c>
      <c r="X12" s="66" t="s">
        <v>181</v>
      </c>
      <c r="Y12" s="66" t="s">
        <v>70</v>
      </c>
      <c r="Z12" s="66" t="s">
        <v>109</v>
      </c>
      <c r="AA12" s="66" t="s">
        <v>95</v>
      </c>
      <c r="AB12" s="66" t="s">
        <v>181</v>
      </c>
      <c r="AC12" s="66" t="s">
        <v>109</v>
      </c>
      <c r="AD12" s="66" t="s">
        <v>96</v>
      </c>
      <c r="AE12" s="66" t="s">
        <v>129</v>
      </c>
      <c r="AF12" s="66" t="s">
        <v>129</v>
      </c>
      <c r="AG12" s="66" t="s">
        <v>56</v>
      </c>
      <c r="AH12" s="66" t="s">
        <v>70</v>
      </c>
      <c r="AI12" s="66" t="s">
        <v>712</v>
      </c>
      <c r="AJ12" s="66" t="s">
        <v>714</v>
      </c>
      <c r="AK12" s="66" t="s">
        <v>249</v>
      </c>
      <c r="AL12" s="66" t="s">
        <v>70</v>
      </c>
      <c r="AM12" s="66" t="s">
        <v>272</v>
      </c>
    </row>
    <row r="13" spans="1:39" ht="20.100000000000001" customHeight="1" x14ac:dyDescent="0.35">
      <c r="A13" s="63" t="s">
        <v>545</v>
      </c>
      <c r="B13" s="65" t="s">
        <v>192</v>
      </c>
      <c r="C13" s="67" t="s">
        <v>196</v>
      </c>
      <c r="D13" s="67" t="s">
        <v>143</v>
      </c>
      <c r="E13" s="67" t="s">
        <v>192</v>
      </c>
      <c r="F13" s="67" t="s">
        <v>192</v>
      </c>
      <c r="G13" s="67" t="s">
        <v>193</v>
      </c>
      <c r="H13" s="67" t="s">
        <v>193</v>
      </c>
      <c r="I13" s="67" t="s">
        <v>155</v>
      </c>
      <c r="J13" s="67" t="s">
        <v>191</v>
      </c>
      <c r="K13" s="67" t="s">
        <v>151</v>
      </c>
      <c r="L13" s="67" t="s">
        <v>145</v>
      </c>
      <c r="M13" s="67" t="s">
        <v>191</v>
      </c>
      <c r="N13" s="67" t="s">
        <v>143</v>
      </c>
      <c r="O13" s="67" t="s">
        <v>143</v>
      </c>
      <c r="P13" s="67" t="s">
        <v>198</v>
      </c>
      <c r="Q13" s="67" t="s">
        <v>150</v>
      </c>
      <c r="R13" s="67" t="s">
        <v>158</v>
      </c>
      <c r="S13" s="67" t="s">
        <v>150</v>
      </c>
      <c r="T13" s="67" t="s">
        <v>138</v>
      </c>
      <c r="U13" s="67" t="s">
        <v>147</v>
      </c>
      <c r="V13" s="67" t="s">
        <v>147</v>
      </c>
      <c r="W13" s="67" t="s">
        <v>152</v>
      </c>
      <c r="X13" s="67" t="s">
        <v>157</v>
      </c>
      <c r="Y13" s="67" t="s">
        <v>150</v>
      </c>
      <c r="Z13" s="67" t="s">
        <v>150</v>
      </c>
      <c r="AA13" s="67" t="s">
        <v>447</v>
      </c>
      <c r="AB13" s="67" t="s">
        <v>162</v>
      </c>
      <c r="AC13" s="67" t="s">
        <v>157</v>
      </c>
      <c r="AD13" s="67" t="s">
        <v>192</v>
      </c>
      <c r="AE13" s="67" t="s">
        <v>148</v>
      </c>
      <c r="AF13" s="67" t="s">
        <v>148</v>
      </c>
      <c r="AG13" s="67" t="s">
        <v>145</v>
      </c>
      <c r="AH13" s="67" t="s">
        <v>150</v>
      </c>
      <c r="AI13" s="67" t="s">
        <v>405</v>
      </c>
      <c r="AJ13" s="67" t="s">
        <v>256</v>
      </c>
      <c r="AK13" s="67" t="s">
        <v>198</v>
      </c>
      <c r="AL13" s="67" t="s">
        <v>147</v>
      </c>
      <c r="AM13" s="67" t="s">
        <v>148</v>
      </c>
    </row>
    <row r="14" spans="1:39" ht="20.100000000000001" customHeight="1" x14ac:dyDescent="0.35">
      <c r="A14" s="61" t="s">
        <v>504</v>
      </c>
      <c r="B14" s="66" t="s">
        <v>456</v>
      </c>
      <c r="C14" s="66" t="s">
        <v>606</v>
      </c>
      <c r="D14" s="66" t="s">
        <v>632</v>
      </c>
      <c r="E14" s="66" t="s">
        <v>309</v>
      </c>
      <c r="F14" s="66" t="s">
        <v>243</v>
      </c>
      <c r="G14" s="66" t="s">
        <v>396</v>
      </c>
      <c r="H14" s="66" t="s">
        <v>409</v>
      </c>
      <c r="I14" s="66" t="s">
        <v>632</v>
      </c>
      <c r="J14" s="66" t="s">
        <v>335</v>
      </c>
      <c r="K14" s="66" t="s">
        <v>263</v>
      </c>
      <c r="L14" s="66" t="s">
        <v>120</v>
      </c>
      <c r="M14" s="66" t="s">
        <v>120</v>
      </c>
      <c r="N14" s="66" t="s">
        <v>175</v>
      </c>
      <c r="O14" s="66" t="s">
        <v>126</v>
      </c>
      <c r="P14" s="66" t="s">
        <v>464</v>
      </c>
      <c r="Q14" s="66" t="s">
        <v>206</v>
      </c>
      <c r="R14" s="66" t="s">
        <v>479</v>
      </c>
      <c r="S14" s="66" t="s">
        <v>218</v>
      </c>
      <c r="T14" s="66" t="s">
        <v>70</v>
      </c>
      <c r="U14" s="66" t="s">
        <v>71</v>
      </c>
      <c r="V14" s="66" t="s">
        <v>246</v>
      </c>
      <c r="W14" s="66" t="s">
        <v>247</v>
      </c>
      <c r="X14" s="66" t="s">
        <v>101</v>
      </c>
      <c r="Y14" s="66" t="s">
        <v>94</v>
      </c>
      <c r="Z14" s="66" t="s">
        <v>588</v>
      </c>
      <c r="AA14" s="66" t="s">
        <v>108</v>
      </c>
      <c r="AB14" s="66" t="s">
        <v>108</v>
      </c>
      <c r="AC14" s="66" t="s">
        <v>181</v>
      </c>
      <c r="AD14" s="66" t="s">
        <v>232</v>
      </c>
      <c r="AE14" s="66" t="s">
        <v>210</v>
      </c>
      <c r="AF14" s="66" t="s">
        <v>604</v>
      </c>
      <c r="AG14" s="66" t="s">
        <v>298</v>
      </c>
      <c r="AH14" s="66" t="s">
        <v>599</v>
      </c>
      <c r="AI14" s="66" t="s">
        <v>527</v>
      </c>
      <c r="AJ14" s="66" t="s">
        <v>715</v>
      </c>
      <c r="AK14" s="66" t="s">
        <v>262</v>
      </c>
      <c r="AL14" s="66" t="s">
        <v>70</v>
      </c>
      <c r="AM14" s="66" t="s">
        <v>689</v>
      </c>
    </row>
    <row r="15" spans="1:39" ht="20.100000000000001" customHeight="1" x14ac:dyDescent="0.35">
      <c r="A15" s="63" t="s">
        <v>521</v>
      </c>
      <c r="B15" s="65" t="s">
        <v>194</v>
      </c>
      <c r="C15" s="67" t="s">
        <v>196</v>
      </c>
      <c r="D15" s="67" t="s">
        <v>194</v>
      </c>
      <c r="E15" s="67" t="s">
        <v>157</v>
      </c>
      <c r="F15" s="67" t="s">
        <v>196</v>
      </c>
      <c r="G15" s="67" t="s">
        <v>145</v>
      </c>
      <c r="H15" s="67" t="s">
        <v>193</v>
      </c>
      <c r="I15" s="67" t="s">
        <v>193</v>
      </c>
      <c r="J15" s="67" t="s">
        <v>145</v>
      </c>
      <c r="K15" s="67" t="s">
        <v>145</v>
      </c>
      <c r="L15" s="67" t="s">
        <v>192</v>
      </c>
      <c r="M15" s="67" t="s">
        <v>196</v>
      </c>
      <c r="N15" s="67" t="s">
        <v>194</v>
      </c>
      <c r="O15" s="67" t="s">
        <v>194</v>
      </c>
      <c r="P15" s="67" t="s">
        <v>198</v>
      </c>
      <c r="Q15" s="67" t="s">
        <v>191</v>
      </c>
      <c r="R15" s="67" t="s">
        <v>157</v>
      </c>
      <c r="S15" s="67" t="s">
        <v>161</v>
      </c>
      <c r="T15" s="67" t="s">
        <v>157</v>
      </c>
      <c r="U15" s="67" t="s">
        <v>143</v>
      </c>
      <c r="V15" s="67" t="s">
        <v>143</v>
      </c>
      <c r="W15" s="67" t="s">
        <v>143</v>
      </c>
      <c r="X15" s="67" t="s">
        <v>288</v>
      </c>
      <c r="Y15" s="67" t="s">
        <v>151</v>
      </c>
      <c r="Z15" s="67" t="s">
        <v>196</v>
      </c>
      <c r="AA15" s="67" t="s">
        <v>150</v>
      </c>
      <c r="AB15" s="67" t="s">
        <v>150</v>
      </c>
      <c r="AC15" s="67" t="s">
        <v>201</v>
      </c>
      <c r="AD15" s="67" t="s">
        <v>145</v>
      </c>
      <c r="AE15" s="67" t="s">
        <v>151</v>
      </c>
      <c r="AF15" s="67" t="s">
        <v>153</v>
      </c>
      <c r="AG15" s="67" t="s">
        <v>193</v>
      </c>
      <c r="AH15" s="67" t="s">
        <v>194</v>
      </c>
      <c r="AI15" s="67" t="s">
        <v>147</v>
      </c>
      <c r="AJ15" s="67" t="s">
        <v>201</v>
      </c>
      <c r="AK15" s="67" t="s">
        <v>192</v>
      </c>
      <c r="AL15" s="67" t="s">
        <v>198</v>
      </c>
      <c r="AM15" s="67" t="s">
        <v>143</v>
      </c>
    </row>
    <row r="16" spans="1:39" ht="20.100000000000001" customHeight="1" x14ac:dyDescent="0.35">
      <c r="A16" s="61" t="s">
        <v>522</v>
      </c>
      <c r="B16" s="66" t="s">
        <v>716</v>
      </c>
      <c r="C16" s="66" t="s">
        <v>367</v>
      </c>
      <c r="D16" s="66" t="s">
        <v>615</v>
      </c>
      <c r="E16" s="66" t="s">
        <v>272</v>
      </c>
      <c r="F16" s="66" t="s">
        <v>128</v>
      </c>
      <c r="G16" s="66" t="s">
        <v>421</v>
      </c>
      <c r="H16" s="66" t="s">
        <v>270</v>
      </c>
      <c r="I16" s="66" t="s">
        <v>128</v>
      </c>
      <c r="J16" s="66" t="s">
        <v>525</v>
      </c>
      <c r="K16" s="66" t="s">
        <v>208</v>
      </c>
      <c r="L16" s="66" t="s">
        <v>212</v>
      </c>
      <c r="M16" s="66" t="s">
        <v>575</v>
      </c>
      <c r="N16" s="66" t="s">
        <v>292</v>
      </c>
      <c r="O16" s="66" t="s">
        <v>167</v>
      </c>
      <c r="P16" s="66" t="s">
        <v>232</v>
      </c>
      <c r="Q16" s="66" t="s">
        <v>102</v>
      </c>
      <c r="R16" s="66" t="s">
        <v>421</v>
      </c>
      <c r="S16" s="66" t="s">
        <v>180</v>
      </c>
      <c r="T16" s="66" t="s">
        <v>109</v>
      </c>
      <c r="U16" s="66" t="s">
        <v>62</v>
      </c>
      <c r="V16" s="66" t="s">
        <v>247</v>
      </c>
      <c r="W16" s="66" t="s">
        <v>181</v>
      </c>
      <c r="X16" s="66" t="s">
        <v>109</v>
      </c>
      <c r="Y16" s="66" t="s">
        <v>300</v>
      </c>
      <c r="Z16" s="66" t="s">
        <v>278</v>
      </c>
      <c r="AA16" s="66" t="s">
        <v>108</v>
      </c>
      <c r="AB16" s="66" t="s">
        <v>181</v>
      </c>
      <c r="AC16" s="66" t="s">
        <v>109</v>
      </c>
      <c r="AD16" s="66" t="s">
        <v>126</v>
      </c>
      <c r="AE16" s="66" t="s">
        <v>544</v>
      </c>
      <c r="AF16" s="66" t="s">
        <v>543</v>
      </c>
      <c r="AG16" s="66" t="s">
        <v>120</v>
      </c>
      <c r="AH16" s="66" t="s">
        <v>214</v>
      </c>
      <c r="AI16" s="66" t="s">
        <v>184</v>
      </c>
      <c r="AJ16" s="66" t="s">
        <v>499</v>
      </c>
      <c r="AK16" s="66" t="s">
        <v>74</v>
      </c>
      <c r="AL16" s="66" t="s">
        <v>109</v>
      </c>
      <c r="AM16" s="66" t="s">
        <v>516</v>
      </c>
    </row>
    <row r="17" spans="1:39" ht="20.100000000000001" customHeight="1" x14ac:dyDescent="0.35">
      <c r="A17" s="63" t="s">
        <v>532</v>
      </c>
      <c r="B17" s="65" t="s">
        <v>194</v>
      </c>
      <c r="C17" s="67" t="s">
        <v>145</v>
      </c>
      <c r="D17" s="67" t="s">
        <v>196</v>
      </c>
      <c r="E17" s="67" t="s">
        <v>201</v>
      </c>
      <c r="F17" s="67" t="s">
        <v>194</v>
      </c>
      <c r="G17" s="67" t="s">
        <v>194</v>
      </c>
      <c r="H17" s="67" t="s">
        <v>196</v>
      </c>
      <c r="I17" s="67" t="s">
        <v>145</v>
      </c>
      <c r="J17" s="67" t="s">
        <v>196</v>
      </c>
      <c r="K17" s="67" t="s">
        <v>194</v>
      </c>
      <c r="L17" s="67" t="s">
        <v>196</v>
      </c>
      <c r="M17" s="67" t="s">
        <v>196</v>
      </c>
      <c r="N17" s="67" t="s">
        <v>194</v>
      </c>
      <c r="O17" s="67" t="s">
        <v>155</v>
      </c>
      <c r="P17" s="67" t="s">
        <v>145</v>
      </c>
      <c r="Q17" s="67" t="s">
        <v>145</v>
      </c>
      <c r="R17" s="67" t="s">
        <v>193</v>
      </c>
      <c r="S17" s="67" t="s">
        <v>145</v>
      </c>
      <c r="T17" s="67" t="s">
        <v>202</v>
      </c>
      <c r="U17" s="67" t="s">
        <v>196</v>
      </c>
      <c r="V17" s="67" t="s">
        <v>196</v>
      </c>
      <c r="W17" s="67" t="s">
        <v>236</v>
      </c>
      <c r="X17" s="67" t="s">
        <v>192</v>
      </c>
      <c r="Y17" s="67" t="s">
        <v>198</v>
      </c>
      <c r="Z17" s="67" t="s">
        <v>147</v>
      </c>
      <c r="AA17" s="67" t="s">
        <v>150</v>
      </c>
      <c r="AB17" s="67" t="s">
        <v>140</v>
      </c>
      <c r="AC17" s="67" t="s">
        <v>155</v>
      </c>
      <c r="AD17" s="67" t="s">
        <v>161</v>
      </c>
      <c r="AE17" s="67" t="s">
        <v>194</v>
      </c>
      <c r="AF17" s="67" t="s">
        <v>201</v>
      </c>
      <c r="AG17" s="67" t="s">
        <v>161</v>
      </c>
      <c r="AH17" s="67" t="s">
        <v>147</v>
      </c>
      <c r="AI17" s="67" t="s">
        <v>196</v>
      </c>
      <c r="AJ17" s="67" t="s">
        <v>196</v>
      </c>
      <c r="AK17" s="67" t="s">
        <v>194</v>
      </c>
      <c r="AL17" s="67" t="s">
        <v>144</v>
      </c>
      <c r="AM17" s="67" t="s">
        <v>145</v>
      </c>
    </row>
    <row r="18" spans="1:39" ht="20.100000000000001" customHeight="1" x14ac:dyDescent="0.35">
      <c r="A18" s="61" t="s">
        <v>415</v>
      </c>
      <c r="B18" s="66" t="s">
        <v>63</v>
      </c>
      <c r="C18" s="66" t="s">
        <v>295</v>
      </c>
      <c r="D18" s="66" t="s">
        <v>221</v>
      </c>
      <c r="E18" s="66" t="s">
        <v>247</v>
      </c>
      <c r="F18" s="66" t="s">
        <v>219</v>
      </c>
      <c r="G18" s="66" t="s">
        <v>74</v>
      </c>
      <c r="H18" s="66" t="s">
        <v>58</v>
      </c>
      <c r="I18" s="66" t="s">
        <v>219</v>
      </c>
      <c r="J18" s="66" t="s">
        <v>97</v>
      </c>
      <c r="K18" s="66" t="s">
        <v>254</v>
      </c>
      <c r="L18" s="66" t="s">
        <v>218</v>
      </c>
      <c r="M18" s="66" t="s">
        <v>219</v>
      </c>
      <c r="N18" s="66" t="s">
        <v>181</v>
      </c>
      <c r="O18" s="66" t="s">
        <v>246</v>
      </c>
      <c r="P18" s="66" t="s">
        <v>352</v>
      </c>
      <c r="Q18" s="66" t="s">
        <v>62</v>
      </c>
      <c r="R18" s="66" t="s">
        <v>301</v>
      </c>
      <c r="S18" s="66" t="s">
        <v>229</v>
      </c>
      <c r="T18" s="66" t="s">
        <v>108</v>
      </c>
      <c r="U18" s="66" t="s">
        <v>70</v>
      </c>
      <c r="V18" s="66" t="s">
        <v>229</v>
      </c>
      <c r="W18" s="66" t="s">
        <v>108</v>
      </c>
      <c r="X18" s="66" t="s">
        <v>108</v>
      </c>
      <c r="Y18" s="66" t="s">
        <v>180</v>
      </c>
      <c r="Z18" s="66" t="s">
        <v>182</v>
      </c>
      <c r="AA18" s="66" t="s">
        <v>108</v>
      </c>
      <c r="AB18" s="66" t="s">
        <v>109</v>
      </c>
      <c r="AC18" s="66" t="s">
        <v>109</v>
      </c>
      <c r="AD18" s="66" t="s">
        <v>70</v>
      </c>
      <c r="AE18" s="66" t="s">
        <v>132</v>
      </c>
      <c r="AF18" s="66" t="s">
        <v>58</v>
      </c>
      <c r="AG18" s="66" t="s">
        <v>62</v>
      </c>
      <c r="AH18" s="66" t="s">
        <v>220</v>
      </c>
      <c r="AI18" s="66" t="s">
        <v>218</v>
      </c>
      <c r="AJ18" s="66" t="s">
        <v>132</v>
      </c>
      <c r="AK18" s="66" t="s">
        <v>101</v>
      </c>
      <c r="AL18" s="66" t="s">
        <v>181</v>
      </c>
      <c r="AM18" s="66" t="s">
        <v>232</v>
      </c>
    </row>
    <row r="19" spans="1:39" ht="20.100000000000001" customHeight="1" x14ac:dyDescent="0.35">
      <c r="A19" s="63" t="s">
        <v>416</v>
      </c>
      <c r="B19" s="65">
        <v>0.03</v>
      </c>
      <c r="C19" s="67" t="s">
        <v>236</v>
      </c>
      <c r="D19" s="67" t="s">
        <v>148</v>
      </c>
      <c r="E19" s="67" t="s">
        <v>236</v>
      </c>
      <c r="F19" s="67" t="s">
        <v>154</v>
      </c>
      <c r="G19" s="67" t="s">
        <v>154</v>
      </c>
      <c r="H19" s="67" t="s">
        <v>154</v>
      </c>
      <c r="I19" s="67" t="s">
        <v>148</v>
      </c>
      <c r="J19" s="67" t="s">
        <v>236</v>
      </c>
      <c r="K19" s="67" t="s">
        <v>154</v>
      </c>
      <c r="L19" s="67" t="s">
        <v>154</v>
      </c>
      <c r="M19" s="67" t="s">
        <v>154</v>
      </c>
      <c r="N19" s="67" t="s">
        <v>150</v>
      </c>
      <c r="O19" s="67" t="s">
        <v>148</v>
      </c>
      <c r="P19" s="67" t="s">
        <v>149</v>
      </c>
      <c r="Q19" s="67" t="s">
        <v>236</v>
      </c>
      <c r="R19" s="67" t="s">
        <v>154</v>
      </c>
      <c r="S19" s="67" t="s">
        <v>147</v>
      </c>
      <c r="T19" s="67" t="s">
        <v>150</v>
      </c>
      <c r="U19" s="67" t="s">
        <v>148</v>
      </c>
      <c r="V19" s="67" t="s">
        <v>147</v>
      </c>
      <c r="W19" s="67" t="s">
        <v>150</v>
      </c>
      <c r="X19" s="67" t="s">
        <v>150</v>
      </c>
      <c r="Y19" s="67" t="s">
        <v>154</v>
      </c>
      <c r="Z19" s="67" t="s">
        <v>236</v>
      </c>
      <c r="AA19" s="67" t="s">
        <v>150</v>
      </c>
      <c r="AB19" s="67" t="s">
        <v>163</v>
      </c>
      <c r="AC19" s="67" t="s">
        <v>155</v>
      </c>
      <c r="AD19" s="67" t="s">
        <v>150</v>
      </c>
      <c r="AE19" s="67" t="s">
        <v>152</v>
      </c>
      <c r="AF19" s="67" t="s">
        <v>236</v>
      </c>
      <c r="AG19" s="67" t="s">
        <v>154</v>
      </c>
      <c r="AH19" s="67" t="s">
        <v>154</v>
      </c>
      <c r="AI19" s="67" t="s">
        <v>148</v>
      </c>
      <c r="AJ19" s="67" t="s">
        <v>148</v>
      </c>
      <c r="AK19" s="67" t="s">
        <v>236</v>
      </c>
      <c r="AL19" s="67" t="s">
        <v>194</v>
      </c>
      <c r="AM19" s="67" t="s">
        <v>236</v>
      </c>
    </row>
    <row r="20" spans="1:39" x14ac:dyDescent="0.3">
      <c r="B20" s="6">
        <f>((B9)+(B11)+(B13)+(B15)+(B17)+(B19))</f>
        <v>1</v>
      </c>
    </row>
  </sheetData>
  <sheetProtection algorithmName="SHA-512" hashValue="KiT7ljw6gDlbv0DQXHGbQ5fXSxkK3tMRM0wA5MQWmMcSQZNnQSKS2cHHR/iTcgofp2l1U/1CCYOfvMFp668VRg==" saltValue="18l141fv2CI/luTWBMbH+w==" spinCount="100000" sheet="1" objects="1" scenarios="1"/>
  <mergeCells count="9">
    <mergeCell ref="B2:J2"/>
    <mergeCell ref="Q4:AD4"/>
    <mergeCell ref="AE4:AI4"/>
    <mergeCell ref="AJ4:AM4"/>
    <mergeCell ref="C4:D4"/>
    <mergeCell ref="E4:H4"/>
    <mergeCell ref="I4:K4"/>
    <mergeCell ref="L4:P4"/>
    <mergeCell ref="A3:F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M19"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20"/>
  <sheetViews>
    <sheetView showGridLines="0" workbookViewId="0">
      <pane xSplit="2" topLeftCell="C1" activePane="topRight" state="frozen"/>
      <selection pane="topRight" activeCell="B1" sqref="B1"/>
    </sheetView>
  </sheetViews>
  <sheetFormatPr defaultRowHeight="14.4" x14ac:dyDescent="0.3"/>
  <cols>
    <col min="1" max="1" width="49.44140625" customWidth="1"/>
    <col min="2" max="39" width="14.77734375" customWidth="1"/>
  </cols>
  <sheetData>
    <row r="1" spans="1:39" ht="21" x14ac:dyDescent="0.4">
      <c r="A1" s="7" t="str">
        <f>HYPERLINK("#Contents!A1","Return to Contents")</f>
        <v>Return to Contents</v>
      </c>
    </row>
    <row r="2" spans="1:39" ht="57.6" customHeight="1" x14ac:dyDescent="0.3">
      <c r="A2" s="95"/>
      <c r="B2" s="149" t="s">
        <v>988</v>
      </c>
      <c r="C2" s="149"/>
      <c r="D2" s="149"/>
      <c r="E2" s="149"/>
      <c r="F2" s="149"/>
      <c r="G2" s="149"/>
      <c r="H2" s="149"/>
      <c r="I2" s="149"/>
      <c r="J2" s="149"/>
      <c r="K2" s="72"/>
      <c r="L2" s="72"/>
      <c r="M2" s="72"/>
      <c r="N2" s="72"/>
      <c r="O2" s="72"/>
    </row>
    <row r="3" spans="1:39" ht="79.8" customHeight="1" x14ac:dyDescent="0.3">
      <c r="A3" s="158" t="s">
        <v>959</v>
      </c>
      <c r="B3" s="158"/>
      <c r="C3" s="158"/>
      <c r="D3" s="158"/>
      <c r="E3" s="158"/>
      <c r="F3" s="158"/>
      <c r="G3" s="97"/>
      <c r="H3" s="97"/>
    </row>
    <row r="4" spans="1:39" ht="16.2" customHeight="1" x14ac:dyDescent="0.3">
      <c r="A4" s="1"/>
      <c r="B4" s="52"/>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63.6" customHeight="1" x14ac:dyDescent="0.3">
      <c r="A5" s="2"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20.100000000000001" customHeight="1" x14ac:dyDescent="0.35">
      <c r="A6" s="61" t="s">
        <v>35</v>
      </c>
      <c r="B6" s="66" t="s">
        <v>36</v>
      </c>
      <c r="C6" s="66" t="s">
        <v>37</v>
      </c>
      <c r="D6" s="66" t="s">
        <v>38</v>
      </c>
      <c r="E6" s="66" t="s">
        <v>39</v>
      </c>
      <c r="F6" s="66" t="s">
        <v>40</v>
      </c>
      <c r="G6" s="66" t="s">
        <v>41</v>
      </c>
      <c r="H6" s="66" t="s">
        <v>42</v>
      </c>
      <c r="I6" s="66" t="s">
        <v>43</v>
      </c>
      <c r="J6" s="66" t="s">
        <v>44</v>
      </c>
      <c r="K6" s="66" t="s">
        <v>45</v>
      </c>
      <c r="L6" s="66" t="s">
        <v>46</v>
      </c>
      <c r="M6" s="66" t="s">
        <v>47</v>
      </c>
      <c r="N6" s="66" t="s">
        <v>48</v>
      </c>
      <c r="O6" s="66" t="s">
        <v>49</v>
      </c>
      <c r="P6" s="66" t="s">
        <v>50</v>
      </c>
      <c r="Q6" s="66" t="s">
        <v>51</v>
      </c>
      <c r="R6" s="66" t="s">
        <v>52</v>
      </c>
      <c r="S6" s="66" t="s">
        <v>53</v>
      </c>
      <c r="T6" s="66" t="s">
        <v>54</v>
      </c>
      <c r="U6" s="66" t="s">
        <v>55</v>
      </c>
      <c r="V6" s="66" t="s">
        <v>56</v>
      </c>
      <c r="W6" s="66" t="s">
        <v>57</v>
      </c>
      <c r="X6" s="66" t="s">
        <v>58</v>
      </c>
      <c r="Y6" s="66" t="s">
        <v>59</v>
      </c>
      <c r="Z6" s="66" t="s">
        <v>60</v>
      </c>
      <c r="AA6" s="66" t="s">
        <v>61</v>
      </c>
      <c r="AB6" s="66" t="s">
        <v>62</v>
      </c>
      <c r="AC6" s="66" t="s">
        <v>63</v>
      </c>
      <c r="AD6" s="66" t="s">
        <v>64</v>
      </c>
      <c r="AE6" s="66" t="s">
        <v>65</v>
      </c>
      <c r="AF6" s="66" t="s">
        <v>66</v>
      </c>
      <c r="AG6" s="66" t="s">
        <v>67</v>
      </c>
      <c r="AH6" s="66" t="s">
        <v>68</v>
      </c>
      <c r="AI6" s="66" t="s">
        <v>69</v>
      </c>
      <c r="AJ6" s="66" t="s">
        <v>72</v>
      </c>
      <c r="AK6" s="66" t="s">
        <v>73</v>
      </c>
      <c r="AL6" s="66" t="s">
        <v>74</v>
      </c>
      <c r="AM6" s="66" t="s">
        <v>75</v>
      </c>
    </row>
    <row r="7" spans="1:39" ht="20.100000000000001" customHeight="1" x14ac:dyDescent="0.35">
      <c r="A7" s="63" t="s">
        <v>76</v>
      </c>
      <c r="B7" s="67" t="s">
        <v>717</v>
      </c>
      <c r="C7" s="67" t="s">
        <v>639</v>
      </c>
      <c r="D7" s="67" t="s">
        <v>640</v>
      </c>
      <c r="E7" s="67" t="s">
        <v>607</v>
      </c>
      <c r="F7" s="67" t="s">
        <v>81</v>
      </c>
      <c r="G7" s="67" t="s">
        <v>642</v>
      </c>
      <c r="H7" s="67" t="s">
        <v>83</v>
      </c>
      <c r="I7" s="67" t="s">
        <v>84</v>
      </c>
      <c r="J7" s="67" t="s">
        <v>667</v>
      </c>
      <c r="K7" s="67" t="s">
        <v>86</v>
      </c>
      <c r="L7" s="67" t="s">
        <v>549</v>
      </c>
      <c r="M7" s="67" t="s">
        <v>474</v>
      </c>
      <c r="N7" s="67" t="s">
        <v>475</v>
      </c>
      <c r="O7" s="67" t="s">
        <v>550</v>
      </c>
      <c r="P7" s="67" t="s">
        <v>477</v>
      </c>
      <c r="Q7" s="67" t="s">
        <v>573</v>
      </c>
      <c r="R7" s="67" t="s">
        <v>611</v>
      </c>
      <c r="S7" s="67" t="s">
        <v>167</v>
      </c>
      <c r="T7" s="67" t="s">
        <v>71</v>
      </c>
      <c r="U7" s="67" t="s">
        <v>589</v>
      </c>
      <c r="V7" s="67" t="s">
        <v>94</v>
      </c>
      <c r="W7" s="67" t="s">
        <v>56</v>
      </c>
      <c r="X7" s="67" t="s">
        <v>97</v>
      </c>
      <c r="Y7" s="67" t="s">
        <v>98</v>
      </c>
      <c r="Z7" s="67" t="s">
        <v>99</v>
      </c>
      <c r="AA7" s="67" t="s">
        <v>183</v>
      </c>
      <c r="AB7" s="67" t="s">
        <v>101</v>
      </c>
      <c r="AC7" s="67" t="s">
        <v>265</v>
      </c>
      <c r="AD7" s="67" t="s">
        <v>103</v>
      </c>
      <c r="AE7" s="67" t="s">
        <v>354</v>
      </c>
      <c r="AF7" s="67" t="s">
        <v>105</v>
      </c>
      <c r="AG7" s="67" t="s">
        <v>106</v>
      </c>
      <c r="AH7" s="67" t="s">
        <v>644</v>
      </c>
      <c r="AI7" s="67" t="s">
        <v>483</v>
      </c>
      <c r="AJ7" s="67" t="s">
        <v>555</v>
      </c>
      <c r="AK7" s="67" t="s">
        <v>392</v>
      </c>
      <c r="AL7" s="67" t="s">
        <v>301</v>
      </c>
      <c r="AM7" s="67" t="s">
        <v>645</v>
      </c>
    </row>
    <row r="8" spans="1:39" ht="20.100000000000001" customHeight="1" x14ac:dyDescent="0.35">
      <c r="A8" s="61" t="s">
        <v>485</v>
      </c>
      <c r="B8" s="66" t="s">
        <v>718</v>
      </c>
      <c r="C8" s="66" t="s">
        <v>719</v>
      </c>
      <c r="D8" s="66" t="s">
        <v>720</v>
      </c>
      <c r="E8" s="66" t="s">
        <v>565</v>
      </c>
      <c r="F8" s="66" t="s">
        <v>721</v>
      </c>
      <c r="G8" s="66" t="s">
        <v>722</v>
      </c>
      <c r="H8" s="66" t="s">
        <v>723</v>
      </c>
      <c r="I8" s="66" t="s">
        <v>44</v>
      </c>
      <c r="J8" s="66" t="s">
        <v>568</v>
      </c>
      <c r="K8" s="66" t="s">
        <v>724</v>
      </c>
      <c r="L8" s="66" t="s">
        <v>491</v>
      </c>
      <c r="M8" s="66" t="s">
        <v>477</v>
      </c>
      <c r="N8" s="66" t="s">
        <v>338</v>
      </c>
      <c r="O8" s="66" t="s">
        <v>725</v>
      </c>
      <c r="P8" s="66" t="s">
        <v>662</v>
      </c>
      <c r="Q8" s="66" t="s">
        <v>248</v>
      </c>
      <c r="R8" s="66" t="s">
        <v>650</v>
      </c>
      <c r="S8" s="66" t="s">
        <v>186</v>
      </c>
      <c r="T8" s="66" t="s">
        <v>70</v>
      </c>
      <c r="U8" s="66" t="s">
        <v>291</v>
      </c>
      <c r="V8" s="66" t="s">
        <v>544</v>
      </c>
      <c r="W8" s="66" t="s">
        <v>299</v>
      </c>
      <c r="X8" s="66" t="s">
        <v>132</v>
      </c>
      <c r="Y8" s="66" t="s">
        <v>329</v>
      </c>
      <c r="Z8" s="66" t="s">
        <v>726</v>
      </c>
      <c r="AA8" s="66" t="s">
        <v>293</v>
      </c>
      <c r="AB8" s="66" t="s">
        <v>129</v>
      </c>
      <c r="AC8" s="66" t="s">
        <v>249</v>
      </c>
      <c r="AD8" s="66" t="s">
        <v>564</v>
      </c>
      <c r="AE8" s="66" t="s">
        <v>519</v>
      </c>
      <c r="AF8" s="66" t="s">
        <v>727</v>
      </c>
      <c r="AG8" s="66" t="s">
        <v>168</v>
      </c>
      <c r="AH8" s="66" t="s">
        <v>582</v>
      </c>
      <c r="AI8" s="66" t="s">
        <v>402</v>
      </c>
      <c r="AJ8" s="66" t="s">
        <v>728</v>
      </c>
      <c r="AK8" s="66" t="s">
        <v>277</v>
      </c>
      <c r="AL8" s="66" t="s">
        <v>178</v>
      </c>
      <c r="AM8" s="66" t="s">
        <v>729</v>
      </c>
    </row>
    <row r="9" spans="1:39" ht="20.100000000000001" customHeight="1" x14ac:dyDescent="0.35">
      <c r="A9" s="63" t="s">
        <v>502</v>
      </c>
      <c r="B9" s="65" t="s">
        <v>444</v>
      </c>
      <c r="C9" s="67" t="s">
        <v>730</v>
      </c>
      <c r="D9" s="67" t="s">
        <v>390</v>
      </c>
      <c r="E9" s="67" t="s">
        <v>384</v>
      </c>
      <c r="F9" s="67" t="s">
        <v>441</v>
      </c>
      <c r="G9" s="67" t="s">
        <v>444</v>
      </c>
      <c r="H9" s="67" t="s">
        <v>235</v>
      </c>
      <c r="I9" s="67" t="s">
        <v>386</v>
      </c>
      <c r="J9" s="67" t="s">
        <v>275</v>
      </c>
      <c r="K9" s="67" t="s">
        <v>503</v>
      </c>
      <c r="L9" s="67" t="s">
        <v>287</v>
      </c>
      <c r="M9" s="67" t="s">
        <v>303</v>
      </c>
      <c r="N9" s="67" t="s">
        <v>441</v>
      </c>
      <c r="O9" s="67" t="s">
        <v>390</v>
      </c>
      <c r="P9" s="67" t="s">
        <v>287</v>
      </c>
      <c r="Q9" s="67" t="s">
        <v>731</v>
      </c>
      <c r="R9" s="67" t="s">
        <v>141</v>
      </c>
      <c r="S9" s="67" t="s">
        <v>445</v>
      </c>
      <c r="T9" s="67" t="s">
        <v>149</v>
      </c>
      <c r="U9" s="67" t="s">
        <v>384</v>
      </c>
      <c r="V9" s="67" t="s">
        <v>388</v>
      </c>
      <c r="W9" s="67" t="s">
        <v>732</v>
      </c>
      <c r="X9" s="67" t="s">
        <v>384</v>
      </c>
      <c r="Y9" s="67" t="s">
        <v>445</v>
      </c>
      <c r="Z9" s="67" t="s">
        <v>733</v>
      </c>
      <c r="AA9" s="67" t="s">
        <v>375</v>
      </c>
      <c r="AB9" s="67" t="s">
        <v>303</v>
      </c>
      <c r="AC9" s="67" t="s">
        <v>275</v>
      </c>
      <c r="AD9" s="67" t="s">
        <v>162</v>
      </c>
      <c r="AE9" s="67" t="s">
        <v>734</v>
      </c>
      <c r="AF9" s="67" t="s">
        <v>735</v>
      </c>
      <c r="AG9" s="67" t="s">
        <v>405</v>
      </c>
      <c r="AH9" s="67" t="s">
        <v>736</v>
      </c>
      <c r="AI9" s="67" t="s">
        <v>256</v>
      </c>
      <c r="AJ9" s="67" t="s">
        <v>163</v>
      </c>
      <c r="AK9" s="67" t="s">
        <v>737</v>
      </c>
      <c r="AL9" s="67" t="s">
        <v>461</v>
      </c>
      <c r="AM9" s="67" t="s">
        <v>731</v>
      </c>
    </row>
    <row r="10" spans="1:39" ht="20.100000000000001" customHeight="1" x14ac:dyDescent="0.35">
      <c r="A10" s="61" t="s">
        <v>504</v>
      </c>
      <c r="B10" s="66" t="s">
        <v>738</v>
      </c>
      <c r="C10" s="66" t="s">
        <v>739</v>
      </c>
      <c r="D10" s="66" t="s">
        <v>740</v>
      </c>
      <c r="E10" s="66" t="s">
        <v>527</v>
      </c>
      <c r="F10" s="66" t="s">
        <v>268</v>
      </c>
      <c r="G10" s="66" t="s">
        <v>565</v>
      </c>
      <c r="H10" s="66" t="s">
        <v>359</v>
      </c>
      <c r="I10" s="66" t="s">
        <v>124</v>
      </c>
      <c r="J10" s="66" t="s">
        <v>323</v>
      </c>
      <c r="K10" s="66" t="s">
        <v>741</v>
      </c>
      <c r="L10" s="66" t="s">
        <v>290</v>
      </c>
      <c r="M10" s="66" t="s">
        <v>438</v>
      </c>
      <c r="N10" s="66" t="s">
        <v>183</v>
      </c>
      <c r="O10" s="66" t="s">
        <v>678</v>
      </c>
      <c r="P10" s="66" t="s">
        <v>457</v>
      </c>
      <c r="Q10" s="66" t="s">
        <v>224</v>
      </c>
      <c r="R10" s="66" t="s">
        <v>329</v>
      </c>
      <c r="S10" s="66" t="s">
        <v>101</v>
      </c>
      <c r="T10" s="66" t="s">
        <v>181</v>
      </c>
      <c r="U10" s="66" t="s">
        <v>246</v>
      </c>
      <c r="V10" s="66" t="s">
        <v>132</v>
      </c>
      <c r="W10" s="66" t="s">
        <v>109</v>
      </c>
      <c r="X10" s="66" t="s">
        <v>101</v>
      </c>
      <c r="Y10" s="66" t="s">
        <v>281</v>
      </c>
      <c r="Z10" s="66" t="s">
        <v>63</v>
      </c>
      <c r="AA10" s="66" t="s">
        <v>74</v>
      </c>
      <c r="AB10" s="66" t="s">
        <v>181</v>
      </c>
      <c r="AC10" s="66" t="s">
        <v>229</v>
      </c>
      <c r="AD10" s="66" t="s">
        <v>496</v>
      </c>
      <c r="AE10" s="66" t="s">
        <v>232</v>
      </c>
      <c r="AF10" s="66" t="s">
        <v>57</v>
      </c>
      <c r="AG10" s="66" t="s">
        <v>514</v>
      </c>
      <c r="AH10" s="66" t="s">
        <v>543</v>
      </c>
      <c r="AI10" s="66" t="s">
        <v>423</v>
      </c>
      <c r="AJ10" s="66" t="s">
        <v>507</v>
      </c>
      <c r="AK10" s="66" t="s">
        <v>281</v>
      </c>
      <c r="AL10" s="66" t="s">
        <v>129</v>
      </c>
      <c r="AM10" s="66" t="s">
        <v>248</v>
      </c>
    </row>
    <row r="11" spans="1:39" ht="20.100000000000001" customHeight="1" x14ac:dyDescent="0.35">
      <c r="A11" s="63" t="s">
        <v>521</v>
      </c>
      <c r="B11" s="65" t="s">
        <v>139</v>
      </c>
      <c r="C11" s="67" t="s">
        <v>195</v>
      </c>
      <c r="D11" s="67" t="s">
        <v>139</v>
      </c>
      <c r="E11" s="67" t="s">
        <v>151</v>
      </c>
      <c r="F11" s="67" t="s">
        <v>151</v>
      </c>
      <c r="G11" s="67" t="s">
        <v>151</v>
      </c>
      <c r="H11" s="67" t="s">
        <v>144</v>
      </c>
      <c r="I11" s="67" t="s">
        <v>151</v>
      </c>
      <c r="J11" s="67" t="s">
        <v>195</v>
      </c>
      <c r="K11" s="67" t="s">
        <v>138</v>
      </c>
      <c r="L11" s="67" t="s">
        <v>143</v>
      </c>
      <c r="M11" s="67" t="s">
        <v>138</v>
      </c>
      <c r="N11" s="67" t="s">
        <v>151</v>
      </c>
      <c r="O11" s="67" t="s">
        <v>144</v>
      </c>
      <c r="P11" s="67" t="s">
        <v>153</v>
      </c>
      <c r="Q11" s="67" t="s">
        <v>194</v>
      </c>
      <c r="R11" s="67" t="s">
        <v>158</v>
      </c>
      <c r="S11" s="67" t="s">
        <v>155</v>
      </c>
      <c r="T11" s="67" t="s">
        <v>191</v>
      </c>
      <c r="U11" s="67" t="s">
        <v>191</v>
      </c>
      <c r="V11" s="67" t="s">
        <v>161</v>
      </c>
      <c r="W11" s="67" t="s">
        <v>149</v>
      </c>
      <c r="X11" s="67" t="s">
        <v>202</v>
      </c>
      <c r="Y11" s="67" t="s">
        <v>155</v>
      </c>
      <c r="Z11" s="67" t="s">
        <v>157</v>
      </c>
      <c r="AA11" s="67" t="s">
        <v>288</v>
      </c>
      <c r="AB11" s="67" t="s">
        <v>288</v>
      </c>
      <c r="AC11" s="67" t="s">
        <v>192</v>
      </c>
      <c r="AD11" s="67" t="s">
        <v>162</v>
      </c>
      <c r="AE11" s="67" t="s">
        <v>196</v>
      </c>
      <c r="AF11" s="67" t="s">
        <v>198</v>
      </c>
      <c r="AG11" s="67" t="s">
        <v>256</v>
      </c>
      <c r="AH11" s="67" t="s">
        <v>201</v>
      </c>
      <c r="AI11" s="67" t="s">
        <v>146</v>
      </c>
      <c r="AJ11" s="67" t="s">
        <v>141</v>
      </c>
      <c r="AK11" s="67" t="s">
        <v>143</v>
      </c>
      <c r="AL11" s="67" t="s">
        <v>288</v>
      </c>
      <c r="AM11" s="67" t="s">
        <v>192</v>
      </c>
    </row>
    <row r="12" spans="1:39" ht="20.100000000000001" customHeight="1" x14ac:dyDescent="0.35">
      <c r="A12" s="61" t="s">
        <v>522</v>
      </c>
      <c r="B12" s="66" t="s">
        <v>567</v>
      </c>
      <c r="C12" s="66" t="s">
        <v>538</v>
      </c>
      <c r="D12" s="66" t="s">
        <v>711</v>
      </c>
      <c r="E12" s="66" t="s">
        <v>301</v>
      </c>
      <c r="F12" s="66" t="s">
        <v>266</v>
      </c>
      <c r="G12" s="66" t="s">
        <v>212</v>
      </c>
      <c r="H12" s="66" t="s">
        <v>266</v>
      </c>
      <c r="I12" s="66" t="s">
        <v>622</v>
      </c>
      <c r="J12" s="66" t="s">
        <v>227</v>
      </c>
      <c r="K12" s="66" t="s">
        <v>240</v>
      </c>
      <c r="L12" s="66" t="s">
        <v>206</v>
      </c>
      <c r="M12" s="66" t="s">
        <v>212</v>
      </c>
      <c r="N12" s="66" t="s">
        <v>300</v>
      </c>
      <c r="O12" s="66" t="s">
        <v>223</v>
      </c>
      <c r="P12" s="66" t="s">
        <v>188</v>
      </c>
      <c r="Q12" s="66" t="s">
        <v>71</v>
      </c>
      <c r="R12" s="66" t="s">
        <v>207</v>
      </c>
      <c r="S12" s="66" t="s">
        <v>109</v>
      </c>
      <c r="T12" s="66" t="s">
        <v>109</v>
      </c>
      <c r="U12" s="66" t="s">
        <v>180</v>
      </c>
      <c r="V12" s="66" t="s">
        <v>101</v>
      </c>
      <c r="W12" s="66" t="s">
        <v>178</v>
      </c>
      <c r="X12" s="66" t="s">
        <v>108</v>
      </c>
      <c r="Y12" s="66" t="s">
        <v>180</v>
      </c>
      <c r="Z12" s="66" t="s">
        <v>247</v>
      </c>
      <c r="AA12" s="66" t="s">
        <v>71</v>
      </c>
      <c r="AB12" s="66" t="s">
        <v>70</v>
      </c>
      <c r="AC12" s="66" t="s">
        <v>229</v>
      </c>
      <c r="AD12" s="66" t="s">
        <v>463</v>
      </c>
      <c r="AE12" s="66" t="s">
        <v>71</v>
      </c>
      <c r="AF12" s="66" t="s">
        <v>178</v>
      </c>
      <c r="AG12" s="66" t="s">
        <v>398</v>
      </c>
      <c r="AH12" s="66" t="s">
        <v>62</v>
      </c>
      <c r="AI12" s="66" t="s">
        <v>123</v>
      </c>
      <c r="AJ12" s="66" t="s">
        <v>657</v>
      </c>
      <c r="AK12" s="66" t="s">
        <v>220</v>
      </c>
      <c r="AL12" s="66" t="s">
        <v>129</v>
      </c>
      <c r="AM12" s="66" t="s">
        <v>244</v>
      </c>
    </row>
    <row r="13" spans="1:39" ht="20.100000000000001" customHeight="1" x14ac:dyDescent="0.35">
      <c r="A13" s="63" t="s">
        <v>532</v>
      </c>
      <c r="B13" s="65" t="s">
        <v>157</v>
      </c>
      <c r="C13" s="67" t="s">
        <v>201</v>
      </c>
      <c r="D13" s="67" t="s">
        <v>198</v>
      </c>
      <c r="E13" s="67" t="s">
        <v>152</v>
      </c>
      <c r="F13" s="67" t="s">
        <v>201</v>
      </c>
      <c r="G13" s="67" t="s">
        <v>155</v>
      </c>
      <c r="H13" s="67" t="s">
        <v>145</v>
      </c>
      <c r="I13" s="67" t="s">
        <v>201</v>
      </c>
      <c r="J13" s="67" t="s">
        <v>157</v>
      </c>
      <c r="K13" s="67" t="s">
        <v>198</v>
      </c>
      <c r="L13" s="67" t="s">
        <v>147</v>
      </c>
      <c r="M13" s="67" t="s">
        <v>194</v>
      </c>
      <c r="N13" s="67" t="s">
        <v>155</v>
      </c>
      <c r="O13" s="67" t="s">
        <v>201</v>
      </c>
      <c r="P13" s="67" t="s">
        <v>201</v>
      </c>
      <c r="Q13" s="67" t="s">
        <v>152</v>
      </c>
      <c r="R13" s="67" t="s">
        <v>193</v>
      </c>
      <c r="S13" s="67" t="s">
        <v>236</v>
      </c>
      <c r="T13" s="67" t="s">
        <v>141</v>
      </c>
      <c r="U13" s="67" t="s">
        <v>194</v>
      </c>
      <c r="V13" s="67" t="s">
        <v>155</v>
      </c>
      <c r="W13" s="67" t="s">
        <v>155</v>
      </c>
      <c r="X13" s="67" t="s">
        <v>150</v>
      </c>
      <c r="Y13" s="67" t="s">
        <v>154</v>
      </c>
      <c r="Z13" s="67" t="s">
        <v>148</v>
      </c>
      <c r="AA13" s="67" t="s">
        <v>194</v>
      </c>
      <c r="AB13" s="67" t="s">
        <v>139</v>
      </c>
      <c r="AC13" s="67" t="s">
        <v>192</v>
      </c>
      <c r="AD13" s="67" t="s">
        <v>191</v>
      </c>
      <c r="AE13" s="67" t="s">
        <v>236</v>
      </c>
      <c r="AF13" s="67" t="s">
        <v>148</v>
      </c>
      <c r="AG13" s="67" t="s">
        <v>143</v>
      </c>
      <c r="AH13" s="67" t="s">
        <v>148</v>
      </c>
      <c r="AI13" s="67" t="s">
        <v>143</v>
      </c>
      <c r="AJ13" s="67" t="s">
        <v>143</v>
      </c>
      <c r="AK13" s="67" t="s">
        <v>201</v>
      </c>
      <c r="AL13" s="67" t="s">
        <v>199</v>
      </c>
      <c r="AM13" s="67" t="s">
        <v>236</v>
      </c>
    </row>
    <row r="14" spans="1:39" ht="20.100000000000001" customHeight="1" x14ac:dyDescent="0.35">
      <c r="A14" s="61" t="s">
        <v>533</v>
      </c>
      <c r="B14" s="66" t="s">
        <v>282</v>
      </c>
      <c r="C14" s="66" t="s">
        <v>370</v>
      </c>
      <c r="D14" s="66" t="s">
        <v>333</v>
      </c>
      <c r="E14" s="66" t="s">
        <v>305</v>
      </c>
      <c r="F14" s="66" t="s">
        <v>222</v>
      </c>
      <c r="G14" s="66" t="s">
        <v>251</v>
      </c>
      <c r="H14" s="66" t="s">
        <v>397</v>
      </c>
      <c r="I14" s="66" t="s">
        <v>223</v>
      </c>
      <c r="J14" s="66" t="s">
        <v>189</v>
      </c>
      <c r="K14" s="66" t="s">
        <v>212</v>
      </c>
      <c r="L14" s="66" t="s">
        <v>543</v>
      </c>
      <c r="M14" s="66" t="s">
        <v>335</v>
      </c>
      <c r="N14" s="66" t="s">
        <v>97</v>
      </c>
      <c r="O14" s="66" t="s">
        <v>96</v>
      </c>
      <c r="P14" s="66" t="s">
        <v>301</v>
      </c>
      <c r="Q14" s="66" t="s">
        <v>229</v>
      </c>
      <c r="R14" s="66" t="s">
        <v>600</v>
      </c>
      <c r="S14" s="66" t="s">
        <v>108</v>
      </c>
      <c r="T14" s="66" t="s">
        <v>129</v>
      </c>
      <c r="U14" s="66" t="s">
        <v>129</v>
      </c>
      <c r="V14" s="66" t="s">
        <v>181</v>
      </c>
      <c r="W14" s="66" t="s">
        <v>108</v>
      </c>
      <c r="X14" s="66" t="s">
        <v>181</v>
      </c>
      <c r="Y14" s="66" t="s">
        <v>180</v>
      </c>
      <c r="Z14" s="66" t="s">
        <v>109</v>
      </c>
      <c r="AA14" s="66" t="s">
        <v>220</v>
      </c>
      <c r="AB14" s="66" t="s">
        <v>108</v>
      </c>
      <c r="AC14" s="66" t="s">
        <v>129</v>
      </c>
      <c r="AD14" s="66" t="s">
        <v>397</v>
      </c>
      <c r="AE14" s="66" t="s">
        <v>181</v>
      </c>
      <c r="AF14" s="66" t="s">
        <v>180</v>
      </c>
      <c r="AG14" s="66" t="s">
        <v>399</v>
      </c>
      <c r="AH14" s="66" t="s">
        <v>70</v>
      </c>
      <c r="AI14" s="66" t="s">
        <v>123</v>
      </c>
      <c r="AJ14" s="66" t="s">
        <v>742</v>
      </c>
      <c r="AK14" s="66" t="s">
        <v>249</v>
      </c>
      <c r="AL14" s="66" t="s">
        <v>70</v>
      </c>
      <c r="AM14" s="66" t="s">
        <v>182</v>
      </c>
    </row>
    <row r="15" spans="1:39" ht="20.100000000000001" customHeight="1" x14ac:dyDescent="0.35">
      <c r="A15" s="63" t="s">
        <v>541</v>
      </c>
      <c r="B15" s="65" t="s">
        <v>201</v>
      </c>
      <c r="C15" s="67" t="s">
        <v>201</v>
      </c>
      <c r="D15" s="67" t="s">
        <v>157</v>
      </c>
      <c r="E15" s="67" t="s">
        <v>145</v>
      </c>
      <c r="F15" s="67" t="s">
        <v>147</v>
      </c>
      <c r="G15" s="67" t="s">
        <v>157</v>
      </c>
      <c r="H15" s="67" t="s">
        <v>201</v>
      </c>
      <c r="I15" s="67" t="s">
        <v>152</v>
      </c>
      <c r="J15" s="67" t="s">
        <v>155</v>
      </c>
      <c r="K15" s="67" t="s">
        <v>198</v>
      </c>
      <c r="L15" s="67" t="s">
        <v>147</v>
      </c>
      <c r="M15" s="67" t="s">
        <v>194</v>
      </c>
      <c r="N15" s="67" t="s">
        <v>149</v>
      </c>
      <c r="O15" s="67" t="s">
        <v>157</v>
      </c>
      <c r="P15" s="67" t="s">
        <v>236</v>
      </c>
      <c r="Q15" s="67" t="s">
        <v>154</v>
      </c>
      <c r="R15" s="67" t="s">
        <v>143</v>
      </c>
      <c r="S15" s="67" t="s">
        <v>148</v>
      </c>
      <c r="T15" s="67" t="s">
        <v>158</v>
      </c>
      <c r="U15" s="67" t="s">
        <v>147</v>
      </c>
      <c r="V15" s="67" t="s">
        <v>236</v>
      </c>
      <c r="W15" s="67" t="s">
        <v>150</v>
      </c>
      <c r="X15" s="67" t="s">
        <v>201</v>
      </c>
      <c r="Y15" s="67" t="s">
        <v>154</v>
      </c>
      <c r="Z15" s="67" t="s">
        <v>150</v>
      </c>
      <c r="AA15" s="67" t="s">
        <v>143</v>
      </c>
      <c r="AB15" s="67" t="s">
        <v>150</v>
      </c>
      <c r="AC15" s="67" t="s">
        <v>194</v>
      </c>
      <c r="AD15" s="67" t="s">
        <v>196</v>
      </c>
      <c r="AE15" s="67" t="s">
        <v>150</v>
      </c>
      <c r="AF15" s="67" t="s">
        <v>148</v>
      </c>
      <c r="AG15" s="67" t="s">
        <v>194</v>
      </c>
      <c r="AH15" s="67" t="s">
        <v>150</v>
      </c>
      <c r="AI15" s="67" t="s">
        <v>143</v>
      </c>
      <c r="AJ15" s="67" t="s">
        <v>193</v>
      </c>
      <c r="AK15" s="67" t="s">
        <v>198</v>
      </c>
      <c r="AL15" s="67" t="s">
        <v>152</v>
      </c>
      <c r="AM15" s="67" t="s">
        <v>148</v>
      </c>
    </row>
    <row r="16" spans="1:39" ht="20.100000000000001" customHeight="1" x14ac:dyDescent="0.35">
      <c r="A16" s="61" t="s">
        <v>542</v>
      </c>
      <c r="B16" s="66" t="s">
        <v>544</v>
      </c>
      <c r="C16" s="66" t="s">
        <v>262</v>
      </c>
      <c r="D16" s="66" t="s">
        <v>132</v>
      </c>
      <c r="E16" s="66" t="s">
        <v>108</v>
      </c>
      <c r="F16" s="66" t="s">
        <v>180</v>
      </c>
      <c r="G16" s="66" t="s">
        <v>58</v>
      </c>
      <c r="H16" s="66" t="s">
        <v>219</v>
      </c>
      <c r="I16" s="66" t="s">
        <v>71</v>
      </c>
      <c r="J16" s="66" t="s">
        <v>220</v>
      </c>
      <c r="K16" s="66" t="s">
        <v>352</v>
      </c>
      <c r="L16" s="66" t="s">
        <v>220</v>
      </c>
      <c r="M16" s="66" t="s">
        <v>182</v>
      </c>
      <c r="N16" s="66" t="s">
        <v>181</v>
      </c>
      <c r="O16" s="66" t="s">
        <v>101</v>
      </c>
      <c r="P16" s="66" t="s">
        <v>70</v>
      </c>
      <c r="Q16" s="66" t="s">
        <v>108</v>
      </c>
      <c r="R16" s="66" t="s">
        <v>216</v>
      </c>
      <c r="S16" s="66" t="s">
        <v>108</v>
      </c>
      <c r="T16" s="66" t="s">
        <v>70</v>
      </c>
      <c r="U16" s="66" t="s">
        <v>108</v>
      </c>
      <c r="V16" s="66" t="s">
        <v>70</v>
      </c>
      <c r="W16" s="66" t="s">
        <v>108</v>
      </c>
      <c r="X16" s="66" t="s">
        <v>108</v>
      </c>
      <c r="Y16" s="66" t="s">
        <v>108</v>
      </c>
      <c r="Z16" s="66" t="s">
        <v>181</v>
      </c>
      <c r="AA16" s="66" t="s">
        <v>108</v>
      </c>
      <c r="AB16" s="66" t="s">
        <v>108</v>
      </c>
      <c r="AC16" s="66" t="s">
        <v>108</v>
      </c>
      <c r="AD16" s="66" t="s">
        <v>247</v>
      </c>
      <c r="AE16" s="66" t="s">
        <v>70</v>
      </c>
      <c r="AF16" s="66" t="s">
        <v>70</v>
      </c>
      <c r="AG16" s="66" t="s">
        <v>180</v>
      </c>
      <c r="AH16" s="66" t="s">
        <v>70</v>
      </c>
      <c r="AI16" s="66" t="s">
        <v>281</v>
      </c>
      <c r="AJ16" s="66" t="s">
        <v>464</v>
      </c>
      <c r="AK16" s="66" t="s">
        <v>108</v>
      </c>
      <c r="AL16" s="66" t="s">
        <v>108</v>
      </c>
      <c r="AM16" s="66" t="s">
        <v>109</v>
      </c>
    </row>
    <row r="17" spans="1:39" ht="20.100000000000001" customHeight="1" x14ac:dyDescent="0.35">
      <c r="A17" s="63" t="s">
        <v>545</v>
      </c>
      <c r="B17" s="65" t="s">
        <v>148</v>
      </c>
      <c r="C17" s="67" t="s">
        <v>154</v>
      </c>
      <c r="D17" s="67" t="s">
        <v>148</v>
      </c>
      <c r="E17" s="67" t="s">
        <v>150</v>
      </c>
      <c r="F17" s="67" t="s">
        <v>148</v>
      </c>
      <c r="G17" s="67" t="s">
        <v>154</v>
      </c>
      <c r="H17" s="67" t="s">
        <v>236</v>
      </c>
      <c r="I17" s="67" t="s">
        <v>148</v>
      </c>
      <c r="J17" s="67" t="s">
        <v>148</v>
      </c>
      <c r="K17" s="67" t="s">
        <v>154</v>
      </c>
      <c r="L17" s="67" t="s">
        <v>154</v>
      </c>
      <c r="M17" s="67" t="s">
        <v>236</v>
      </c>
      <c r="N17" s="67" t="s">
        <v>150</v>
      </c>
      <c r="O17" s="67" t="s">
        <v>148</v>
      </c>
      <c r="P17" s="67" t="s">
        <v>150</v>
      </c>
      <c r="Q17" s="67" t="s">
        <v>150</v>
      </c>
      <c r="R17" s="67" t="s">
        <v>236</v>
      </c>
      <c r="S17" s="67" t="s">
        <v>150</v>
      </c>
      <c r="T17" s="67" t="s">
        <v>192</v>
      </c>
      <c r="U17" s="67" t="s">
        <v>150</v>
      </c>
      <c r="V17" s="67" t="s">
        <v>148</v>
      </c>
      <c r="W17" s="67" t="s">
        <v>150</v>
      </c>
      <c r="X17" s="67" t="s">
        <v>150</v>
      </c>
      <c r="Y17" s="67" t="s">
        <v>150</v>
      </c>
      <c r="Z17" s="67" t="s">
        <v>150</v>
      </c>
      <c r="AA17" s="67" t="s">
        <v>150</v>
      </c>
      <c r="AB17" s="67" t="s">
        <v>150</v>
      </c>
      <c r="AC17" s="67" t="s">
        <v>150</v>
      </c>
      <c r="AD17" s="67" t="s">
        <v>154</v>
      </c>
      <c r="AE17" s="67" t="s">
        <v>150</v>
      </c>
      <c r="AF17" s="67" t="s">
        <v>150</v>
      </c>
      <c r="AG17" s="67" t="s">
        <v>148</v>
      </c>
      <c r="AH17" s="67" t="s">
        <v>150</v>
      </c>
      <c r="AI17" s="67" t="s">
        <v>236</v>
      </c>
      <c r="AJ17" s="67" t="s">
        <v>236</v>
      </c>
      <c r="AK17" s="67" t="s">
        <v>150</v>
      </c>
      <c r="AL17" s="67" t="s">
        <v>154</v>
      </c>
      <c r="AM17" s="67" t="s">
        <v>150</v>
      </c>
    </row>
    <row r="18" spans="1:39" ht="20.100000000000001" customHeight="1" x14ac:dyDescent="0.35">
      <c r="A18" s="61" t="s">
        <v>415</v>
      </c>
      <c r="B18" s="66" t="s">
        <v>221</v>
      </c>
      <c r="C18" s="66" t="s">
        <v>71</v>
      </c>
      <c r="D18" s="66" t="s">
        <v>180</v>
      </c>
      <c r="E18" s="66" t="s">
        <v>108</v>
      </c>
      <c r="F18" s="66" t="s">
        <v>180</v>
      </c>
      <c r="G18" s="66" t="s">
        <v>229</v>
      </c>
      <c r="H18" s="66" t="s">
        <v>229</v>
      </c>
      <c r="I18" s="66" t="s">
        <v>70</v>
      </c>
      <c r="J18" s="66" t="s">
        <v>62</v>
      </c>
      <c r="K18" s="66" t="s">
        <v>62</v>
      </c>
      <c r="L18" s="66" t="s">
        <v>181</v>
      </c>
      <c r="M18" s="66" t="s">
        <v>101</v>
      </c>
      <c r="N18" s="66" t="s">
        <v>181</v>
      </c>
      <c r="O18" s="66" t="s">
        <v>70</v>
      </c>
      <c r="P18" s="66" t="s">
        <v>101</v>
      </c>
      <c r="Q18" s="66" t="s">
        <v>109</v>
      </c>
      <c r="R18" s="66" t="s">
        <v>62</v>
      </c>
      <c r="S18" s="66" t="s">
        <v>108</v>
      </c>
      <c r="T18" s="66" t="s">
        <v>108</v>
      </c>
      <c r="U18" s="66" t="s">
        <v>108</v>
      </c>
      <c r="V18" s="66" t="s">
        <v>181</v>
      </c>
      <c r="W18" s="66" t="s">
        <v>108</v>
      </c>
      <c r="X18" s="66" t="s">
        <v>108</v>
      </c>
      <c r="Y18" s="66" t="s">
        <v>70</v>
      </c>
      <c r="Z18" s="66" t="s">
        <v>181</v>
      </c>
      <c r="AA18" s="66" t="s">
        <v>108</v>
      </c>
      <c r="AB18" s="66" t="s">
        <v>108</v>
      </c>
      <c r="AC18" s="66" t="s">
        <v>108</v>
      </c>
      <c r="AD18" s="66" t="s">
        <v>181</v>
      </c>
      <c r="AE18" s="66" t="s">
        <v>70</v>
      </c>
      <c r="AF18" s="66" t="s">
        <v>181</v>
      </c>
      <c r="AG18" s="66" t="s">
        <v>129</v>
      </c>
      <c r="AH18" s="66" t="s">
        <v>181</v>
      </c>
      <c r="AI18" s="66" t="s">
        <v>62</v>
      </c>
      <c r="AJ18" s="66" t="s">
        <v>246</v>
      </c>
      <c r="AK18" s="66" t="s">
        <v>108</v>
      </c>
      <c r="AL18" s="66" t="s">
        <v>108</v>
      </c>
      <c r="AM18" s="66" t="s">
        <v>101</v>
      </c>
    </row>
    <row r="19" spans="1:39" ht="20.100000000000001" customHeight="1" x14ac:dyDescent="0.35">
      <c r="A19" s="63" t="s">
        <v>416</v>
      </c>
      <c r="B19" s="65" t="s">
        <v>148</v>
      </c>
      <c r="C19" s="67" t="s">
        <v>148</v>
      </c>
      <c r="D19" s="67" t="s">
        <v>150</v>
      </c>
      <c r="E19" s="67" t="s">
        <v>150</v>
      </c>
      <c r="F19" s="67" t="s">
        <v>148</v>
      </c>
      <c r="G19" s="67" t="s">
        <v>150</v>
      </c>
      <c r="H19" s="67" t="s">
        <v>148</v>
      </c>
      <c r="I19" s="67" t="s">
        <v>150</v>
      </c>
      <c r="J19" s="67" t="s">
        <v>148</v>
      </c>
      <c r="K19" s="67" t="s">
        <v>148</v>
      </c>
      <c r="L19" s="67" t="s">
        <v>150</v>
      </c>
      <c r="M19" s="67" t="s">
        <v>148</v>
      </c>
      <c r="N19" s="67" t="s">
        <v>150</v>
      </c>
      <c r="O19" s="67" t="s">
        <v>150</v>
      </c>
      <c r="P19" s="67" t="s">
        <v>154</v>
      </c>
      <c r="Q19" s="67" t="s">
        <v>148</v>
      </c>
      <c r="R19" s="67" t="s">
        <v>148</v>
      </c>
      <c r="S19" s="67" t="s">
        <v>150</v>
      </c>
      <c r="T19" s="67" t="s">
        <v>150</v>
      </c>
      <c r="U19" s="67" t="s">
        <v>150</v>
      </c>
      <c r="V19" s="67" t="s">
        <v>154</v>
      </c>
      <c r="W19" s="67" t="s">
        <v>150</v>
      </c>
      <c r="X19" s="67" t="s">
        <v>150</v>
      </c>
      <c r="Y19" s="67" t="s">
        <v>150</v>
      </c>
      <c r="Z19" s="67" t="s">
        <v>150</v>
      </c>
      <c r="AA19" s="67" t="s">
        <v>150</v>
      </c>
      <c r="AB19" s="67" t="s">
        <v>150</v>
      </c>
      <c r="AC19" s="67" t="s">
        <v>150</v>
      </c>
      <c r="AD19" s="67" t="s">
        <v>150</v>
      </c>
      <c r="AE19" s="67" t="s">
        <v>150</v>
      </c>
      <c r="AF19" s="67" t="s">
        <v>150</v>
      </c>
      <c r="AG19" s="67" t="s">
        <v>148</v>
      </c>
      <c r="AH19" s="67" t="s">
        <v>150</v>
      </c>
      <c r="AI19" s="67" t="s">
        <v>148</v>
      </c>
      <c r="AJ19" s="67" t="s">
        <v>148</v>
      </c>
      <c r="AK19" s="67" t="s">
        <v>150</v>
      </c>
      <c r="AL19" s="67" t="s">
        <v>150</v>
      </c>
      <c r="AM19" s="67" t="s">
        <v>150</v>
      </c>
    </row>
    <row r="20" spans="1:39" x14ac:dyDescent="0.3">
      <c r="B20" s="6">
        <f>((B9)+(B11)+(B13)+(B15)+(B17)+(B19))</f>
        <v>1</v>
      </c>
    </row>
  </sheetData>
  <sheetProtection algorithmName="SHA-512" hashValue="IdZbim5p/70jcnL8D56Oh5NllsvzOuaA8nY1xMVuWis1vzz5Kazt3kaElh58VfwgnSTIGBPt4k4bu1eg+udujA==" saltValue="BnE/AKYsbOkWSHgy4RFqrQ==" spinCount="100000" sheet="1" objects="1" scenarios="1"/>
  <mergeCells count="9">
    <mergeCell ref="B2:J2"/>
    <mergeCell ref="A3:F3"/>
    <mergeCell ref="Q4:AD4"/>
    <mergeCell ref="AE4:AI4"/>
    <mergeCell ref="AJ4:AM4"/>
    <mergeCell ref="C4:D4"/>
    <mergeCell ref="E4:H4"/>
    <mergeCell ref="I4:K4"/>
    <mergeCell ref="L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M19"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20"/>
  <sheetViews>
    <sheetView showGridLines="0" workbookViewId="0">
      <pane xSplit="2" topLeftCell="C1" activePane="topRight" state="frozen"/>
      <selection pane="topRight" activeCell="B1" sqref="B1"/>
    </sheetView>
  </sheetViews>
  <sheetFormatPr defaultRowHeight="14.4" x14ac:dyDescent="0.3"/>
  <cols>
    <col min="1" max="1" width="46.6640625" customWidth="1"/>
    <col min="2" max="39" width="14.77734375" customWidth="1"/>
  </cols>
  <sheetData>
    <row r="1" spans="1:39" ht="21" x14ac:dyDescent="0.4">
      <c r="A1" s="7" t="str">
        <f>HYPERLINK("#Contents!A1","Return to Contents")</f>
        <v>Return to Contents</v>
      </c>
    </row>
    <row r="2" spans="1:39" ht="57" customHeight="1" x14ac:dyDescent="0.3">
      <c r="A2" s="95"/>
      <c r="B2" s="149" t="s">
        <v>988</v>
      </c>
      <c r="C2" s="149"/>
      <c r="D2" s="149"/>
      <c r="E2" s="149"/>
      <c r="F2" s="149"/>
      <c r="G2" s="149"/>
      <c r="H2" s="149"/>
      <c r="I2" s="149"/>
      <c r="J2" s="149"/>
      <c r="K2" s="72"/>
      <c r="L2" s="72"/>
      <c r="M2" s="72"/>
      <c r="N2" s="72"/>
      <c r="O2" s="72"/>
    </row>
    <row r="3" spans="1:39" ht="81" customHeight="1" x14ac:dyDescent="0.3">
      <c r="A3" s="158" t="s">
        <v>960</v>
      </c>
      <c r="B3" s="158"/>
      <c r="C3" s="158"/>
      <c r="D3" s="158"/>
      <c r="E3" s="158"/>
      <c r="F3" s="158"/>
      <c r="G3" s="158"/>
      <c r="H3" s="97"/>
    </row>
    <row r="4" spans="1:39" ht="18.600000000000001" customHeight="1" x14ac:dyDescent="0.3">
      <c r="A4" s="1"/>
      <c r="B4" s="52"/>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63" customHeight="1" x14ac:dyDescent="0.3">
      <c r="A5" s="2"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20.100000000000001" customHeight="1" x14ac:dyDescent="0.35">
      <c r="A6" s="61" t="s">
        <v>35</v>
      </c>
      <c r="B6" s="66" t="s">
        <v>36</v>
      </c>
      <c r="C6" s="66" t="s">
        <v>37</v>
      </c>
      <c r="D6" s="66" t="s">
        <v>38</v>
      </c>
      <c r="E6" s="66" t="s">
        <v>39</v>
      </c>
      <c r="F6" s="66" t="s">
        <v>40</v>
      </c>
      <c r="G6" s="66" t="s">
        <v>41</v>
      </c>
      <c r="H6" s="66" t="s">
        <v>42</v>
      </c>
      <c r="I6" s="66" t="s">
        <v>43</v>
      </c>
      <c r="J6" s="66" t="s">
        <v>44</v>
      </c>
      <c r="K6" s="66" t="s">
        <v>45</v>
      </c>
      <c r="L6" s="66" t="s">
        <v>46</v>
      </c>
      <c r="M6" s="66" t="s">
        <v>47</v>
      </c>
      <c r="N6" s="66" t="s">
        <v>48</v>
      </c>
      <c r="O6" s="66" t="s">
        <v>49</v>
      </c>
      <c r="P6" s="66" t="s">
        <v>50</v>
      </c>
      <c r="Q6" s="66" t="s">
        <v>51</v>
      </c>
      <c r="R6" s="66" t="s">
        <v>52</v>
      </c>
      <c r="S6" s="66" t="s">
        <v>53</v>
      </c>
      <c r="T6" s="66" t="s">
        <v>54</v>
      </c>
      <c r="U6" s="66" t="s">
        <v>55</v>
      </c>
      <c r="V6" s="66" t="s">
        <v>56</v>
      </c>
      <c r="W6" s="66" t="s">
        <v>57</v>
      </c>
      <c r="X6" s="66" t="s">
        <v>58</v>
      </c>
      <c r="Y6" s="66" t="s">
        <v>59</v>
      </c>
      <c r="Z6" s="66" t="s">
        <v>60</v>
      </c>
      <c r="AA6" s="66" t="s">
        <v>61</v>
      </c>
      <c r="AB6" s="66" t="s">
        <v>62</v>
      </c>
      <c r="AC6" s="66" t="s">
        <v>63</v>
      </c>
      <c r="AD6" s="66" t="s">
        <v>64</v>
      </c>
      <c r="AE6" s="66" t="s">
        <v>65</v>
      </c>
      <c r="AF6" s="66" t="s">
        <v>66</v>
      </c>
      <c r="AG6" s="66" t="s">
        <v>67</v>
      </c>
      <c r="AH6" s="66" t="s">
        <v>68</v>
      </c>
      <c r="AI6" s="66" t="s">
        <v>69</v>
      </c>
      <c r="AJ6" s="66" t="s">
        <v>72</v>
      </c>
      <c r="AK6" s="66" t="s">
        <v>73</v>
      </c>
      <c r="AL6" s="66" t="s">
        <v>74</v>
      </c>
      <c r="AM6" s="66" t="s">
        <v>75</v>
      </c>
    </row>
    <row r="7" spans="1:39" ht="20.100000000000001" customHeight="1" x14ac:dyDescent="0.35">
      <c r="A7" s="63" t="s">
        <v>76</v>
      </c>
      <c r="B7" s="67" t="s">
        <v>717</v>
      </c>
      <c r="C7" s="67" t="s">
        <v>639</v>
      </c>
      <c r="D7" s="67" t="s">
        <v>640</v>
      </c>
      <c r="E7" s="67" t="s">
        <v>121</v>
      </c>
      <c r="F7" s="67" t="s">
        <v>469</v>
      </c>
      <c r="G7" s="67" t="s">
        <v>546</v>
      </c>
      <c r="H7" s="67" t="s">
        <v>83</v>
      </c>
      <c r="I7" s="67" t="s">
        <v>548</v>
      </c>
      <c r="J7" s="67" t="s">
        <v>472</v>
      </c>
      <c r="K7" s="67" t="s">
        <v>743</v>
      </c>
      <c r="L7" s="67" t="s">
        <v>549</v>
      </c>
      <c r="M7" s="67" t="s">
        <v>609</v>
      </c>
      <c r="N7" s="67" t="s">
        <v>89</v>
      </c>
      <c r="O7" s="67" t="s">
        <v>90</v>
      </c>
      <c r="P7" s="67" t="s">
        <v>477</v>
      </c>
      <c r="Q7" s="67" t="s">
        <v>744</v>
      </c>
      <c r="R7" s="67" t="s">
        <v>93</v>
      </c>
      <c r="S7" s="67" t="s">
        <v>463</v>
      </c>
      <c r="T7" s="67" t="s">
        <v>246</v>
      </c>
      <c r="U7" s="67" t="s">
        <v>589</v>
      </c>
      <c r="V7" s="67" t="s">
        <v>94</v>
      </c>
      <c r="W7" s="67" t="s">
        <v>56</v>
      </c>
      <c r="X7" s="67" t="s">
        <v>272</v>
      </c>
      <c r="Y7" s="67" t="s">
        <v>643</v>
      </c>
      <c r="Z7" s="67" t="s">
        <v>99</v>
      </c>
      <c r="AA7" s="67" t="s">
        <v>183</v>
      </c>
      <c r="AB7" s="67" t="s">
        <v>101</v>
      </c>
      <c r="AC7" s="67" t="s">
        <v>265</v>
      </c>
      <c r="AD7" s="67" t="s">
        <v>614</v>
      </c>
      <c r="AE7" s="67" t="s">
        <v>745</v>
      </c>
      <c r="AF7" s="67" t="s">
        <v>553</v>
      </c>
      <c r="AG7" s="67" t="s">
        <v>106</v>
      </c>
      <c r="AH7" s="67" t="s">
        <v>644</v>
      </c>
      <c r="AI7" s="67" t="s">
        <v>483</v>
      </c>
      <c r="AJ7" s="67" t="s">
        <v>110</v>
      </c>
      <c r="AK7" s="67" t="s">
        <v>556</v>
      </c>
      <c r="AL7" s="67" t="s">
        <v>220</v>
      </c>
      <c r="AM7" s="67" t="s">
        <v>746</v>
      </c>
    </row>
    <row r="8" spans="1:39" ht="20.100000000000001" customHeight="1" x14ac:dyDescent="0.35">
      <c r="A8" s="61" t="s">
        <v>485</v>
      </c>
      <c r="B8" s="66" t="s">
        <v>747</v>
      </c>
      <c r="C8" s="66" t="s">
        <v>83</v>
      </c>
      <c r="D8" s="66" t="s">
        <v>748</v>
      </c>
      <c r="E8" s="66" t="s">
        <v>207</v>
      </c>
      <c r="F8" s="66" t="s">
        <v>749</v>
      </c>
      <c r="G8" s="66" t="s">
        <v>420</v>
      </c>
      <c r="H8" s="66" t="s">
        <v>524</v>
      </c>
      <c r="I8" s="66" t="s">
        <v>750</v>
      </c>
      <c r="J8" s="66" t="s">
        <v>480</v>
      </c>
      <c r="K8" s="66" t="s">
        <v>751</v>
      </c>
      <c r="L8" s="66" t="s">
        <v>752</v>
      </c>
      <c r="M8" s="66" t="s">
        <v>753</v>
      </c>
      <c r="N8" s="66" t="s">
        <v>631</v>
      </c>
      <c r="O8" s="66" t="s">
        <v>427</v>
      </c>
      <c r="P8" s="66" t="s">
        <v>237</v>
      </c>
      <c r="Q8" s="66" t="s">
        <v>497</v>
      </c>
      <c r="R8" s="66" t="s">
        <v>337</v>
      </c>
      <c r="S8" s="66" t="s">
        <v>54</v>
      </c>
      <c r="T8" s="66" t="s">
        <v>70</v>
      </c>
      <c r="U8" s="66" t="s">
        <v>54</v>
      </c>
      <c r="V8" s="66" t="s">
        <v>262</v>
      </c>
      <c r="W8" s="66" t="s">
        <v>272</v>
      </c>
      <c r="X8" s="66" t="s">
        <v>101</v>
      </c>
      <c r="Y8" s="66" t="s">
        <v>495</v>
      </c>
      <c r="Z8" s="66" t="s">
        <v>754</v>
      </c>
      <c r="AA8" s="66" t="s">
        <v>291</v>
      </c>
      <c r="AB8" s="66" t="s">
        <v>109</v>
      </c>
      <c r="AC8" s="66" t="s">
        <v>220</v>
      </c>
      <c r="AD8" s="66" t="s">
        <v>215</v>
      </c>
      <c r="AE8" s="66" t="s">
        <v>564</v>
      </c>
      <c r="AF8" s="66" t="s">
        <v>427</v>
      </c>
      <c r="AG8" s="66" t="s">
        <v>290</v>
      </c>
      <c r="AH8" s="66" t="s">
        <v>755</v>
      </c>
      <c r="AI8" s="66" t="s">
        <v>494</v>
      </c>
      <c r="AJ8" s="66" t="s">
        <v>713</v>
      </c>
      <c r="AK8" s="66" t="s">
        <v>240</v>
      </c>
      <c r="AL8" s="66" t="s">
        <v>109</v>
      </c>
      <c r="AM8" s="66" t="s">
        <v>757</v>
      </c>
    </row>
    <row r="9" spans="1:39" ht="20.100000000000001" customHeight="1" x14ac:dyDescent="0.35">
      <c r="A9" s="63" t="s">
        <v>502</v>
      </c>
      <c r="B9" s="65" t="s">
        <v>378</v>
      </c>
      <c r="C9" s="67" t="s">
        <v>380</v>
      </c>
      <c r="D9" s="67" t="s">
        <v>378</v>
      </c>
      <c r="E9" s="67" t="s">
        <v>380</v>
      </c>
      <c r="F9" s="67" t="s">
        <v>375</v>
      </c>
      <c r="G9" s="67" t="s">
        <v>378</v>
      </c>
      <c r="H9" s="67" t="s">
        <v>200</v>
      </c>
      <c r="I9" s="67" t="s">
        <v>382</v>
      </c>
      <c r="J9" s="67" t="s">
        <v>461</v>
      </c>
      <c r="K9" s="67" t="s">
        <v>380</v>
      </c>
      <c r="L9" s="67" t="s">
        <v>382</v>
      </c>
      <c r="M9" s="67" t="s">
        <v>256</v>
      </c>
      <c r="N9" s="67" t="s">
        <v>414</v>
      </c>
      <c r="O9" s="67" t="s">
        <v>378</v>
      </c>
      <c r="P9" s="67" t="s">
        <v>389</v>
      </c>
      <c r="Q9" s="67" t="s">
        <v>378</v>
      </c>
      <c r="R9" s="67" t="s">
        <v>288</v>
      </c>
      <c r="S9" s="67" t="s">
        <v>163</v>
      </c>
      <c r="T9" s="67" t="s">
        <v>157</v>
      </c>
      <c r="U9" s="67" t="s">
        <v>381</v>
      </c>
      <c r="V9" s="67" t="s">
        <v>257</v>
      </c>
      <c r="W9" s="67" t="s">
        <v>405</v>
      </c>
      <c r="X9" s="67" t="s">
        <v>141</v>
      </c>
      <c r="Y9" s="67" t="s">
        <v>377</v>
      </c>
      <c r="Z9" s="67" t="s">
        <v>388</v>
      </c>
      <c r="AA9" s="67" t="s">
        <v>303</v>
      </c>
      <c r="AB9" s="67" t="s">
        <v>381</v>
      </c>
      <c r="AC9" s="67" t="s">
        <v>461</v>
      </c>
      <c r="AD9" s="67" t="s">
        <v>161</v>
      </c>
      <c r="AE9" s="67" t="s">
        <v>381</v>
      </c>
      <c r="AF9" s="67" t="s">
        <v>235</v>
      </c>
      <c r="AG9" s="67" t="s">
        <v>199</v>
      </c>
      <c r="AH9" s="67" t="s">
        <v>413</v>
      </c>
      <c r="AI9" s="67" t="s">
        <v>288</v>
      </c>
      <c r="AJ9" s="67" t="s">
        <v>404</v>
      </c>
      <c r="AK9" s="67" t="s">
        <v>389</v>
      </c>
      <c r="AL9" s="67" t="s">
        <v>138</v>
      </c>
      <c r="AM9" s="67" t="s">
        <v>303</v>
      </c>
    </row>
    <row r="10" spans="1:39" ht="20.100000000000001" customHeight="1" x14ac:dyDescent="0.35">
      <c r="A10" s="61" t="s">
        <v>504</v>
      </c>
      <c r="B10" s="66" t="s">
        <v>758</v>
      </c>
      <c r="C10" s="66" t="s">
        <v>728</v>
      </c>
      <c r="D10" s="66" t="s">
        <v>759</v>
      </c>
      <c r="E10" s="66" t="s">
        <v>270</v>
      </c>
      <c r="F10" s="66" t="s">
        <v>285</v>
      </c>
      <c r="G10" s="66" t="s">
        <v>338</v>
      </c>
      <c r="H10" s="66" t="s">
        <v>760</v>
      </c>
      <c r="I10" s="66" t="s">
        <v>104</v>
      </c>
      <c r="J10" s="66" t="s">
        <v>761</v>
      </c>
      <c r="K10" s="66" t="s">
        <v>539</v>
      </c>
      <c r="L10" s="66" t="s">
        <v>686</v>
      </c>
      <c r="M10" s="66" t="s">
        <v>524</v>
      </c>
      <c r="N10" s="66" t="s">
        <v>575</v>
      </c>
      <c r="O10" s="66" t="s">
        <v>268</v>
      </c>
      <c r="P10" s="66" t="s">
        <v>370</v>
      </c>
      <c r="Q10" s="66" t="s">
        <v>189</v>
      </c>
      <c r="R10" s="66" t="s">
        <v>762</v>
      </c>
      <c r="S10" s="66" t="s">
        <v>54</v>
      </c>
      <c r="T10" s="66" t="s">
        <v>109</v>
      </c>
      <c r="U10" s="66" t="s">
        <v>219</v>
      </c>
      <c r="V10" s="66" t="s">
        <v>182</v>
      </c>
      <c r="W10" s="66" t="s">
        <v>58</v>
      </c>
      <c r="X10" s="66" t="s">
        <v>247</v>
      </c>
      <c r="Y10" s="66" t="s">
        <v>120</v>
      </c>
      <c r="Z10" s="66" t="s">
        <v>393</v>
      </c>
      <c r="AA10" s="66" t="s">
        <v>54</v>
      </c>
      <c r="AB10" s="66" t="s">
        <v>108</v>
      </c>
      <c r="AC10" s="66" t="s">
        <v>62</v>
      </c>
      <c r="AD10" s="66" t="s">
        <v>373</v>
      </c>
      <c r="AE10" s="66" t="s">
        <v>538</v>
      </c>
      <c r="AF10" s="66" t="s">
        <v>690</v>
      </c>
      <c r="AG10" s="66" t="s">
        <v>39</v>
      </c>
      <c r="AH10" s="66" t="s">
        <v>343</v>
      </c>
      <c r="AI10" s="66" t="s">
        <v>283</v>
      </c>
      <c r="AJ10" s="66" t="s">
        <v>507</v>
      </c>
      <c r="AK10" s="66" t="s">
        <v>175</v>
      </c>
      <c r="AL10" s="66" t="s">
        <v>229</v>
      </c>
      <c r="AM10" s="66" t="s">
        <v>755</v>
      </c>
    </row>
    <row r="11" spans="1:39" ht="20.100000000000001" customHeight="1" x14ac:dyDescent="0.35">
      <c r="A11" s="63" t="s">
        <v>521</v>
      </c>
      <c r="B11" s="65" t="s">
        <v>288</v>
      </c>
      <c r="C11" s="67" t="s">
        <v>288</v>
      </c>
      <c r="D11" s="67" t="s">
        <v>288</v>
      </c>
      <c r="E11" s="67" t="s">
        <v>202</v>
      </c>
      <c r="F11" s="67" t="s">
        <v>141</v>
      </c>
      <c r="G11" s="67" t="s">
        <v>199</v>
      </c>
      <c r="H11" s="67" t="s">
        <v>256</v>
      </c>
      <c r="I11" s="67" t="s">
        <v>142</v>
      </c>
      <c r="J11" s="67" t="s">
        <v>288</v>
      </c>
      <c r="K11" s="67" t="s">
        <v>141</v>
      </c>
      <c r="L11" s="67" t="s">
        <v>202</v>
      </c>
      <c r="M11" s="67" t="s">
        <v>256</v>
      </c>
      <c r="N11" s="67" t="s">
        <v>144</v>
      </c>
      <c r="O11" s="67" t="s">
        <v>288</v>
      </c>
      <c r="P11" s="67" t="s">
        <v>142</v>
      </c>
      <c r="Q11" s="67" t="s">
        <v>288</v>
      </c>
      <c r="R11" s="67" t="s">
        <v>404</v>
      </c>
      <c r="S11" s="67" t="s">
        <v>158</v>
      </c>
      <c r="T11" s="67" t="s">
        <v>140</v>
      </c>
      <c r="U11" s="67" t="s">
        <v>288</v>
      </c>
      <c r="V11" s="67" t="s">
        <v>146</v>
      </c>
      <c r="W11" s="67" t="s">
        <v>141</v>
      </c>
      <c r="X11" s="67" t="s">
        <v>380</v>
      </c>
      <c r="Y11" s="67" t="s">
        <v>141</v>
      </c>
      <c r="Z11" s="67" t="s">
        <v>161</v>
      </c>
      <c r="AA11" s="67" t="s">
        <v>288</v>
      </c>
      <c r="AB11" s="67" t="s">
        <v>150</v>
      </c>
      <c r="AC11" s="67" t="s">
        <v>144</v>
      </c>
      <c r="AD11" s="67" t="s">
        <v>158</v>
      </c>
      <c r="AE11" s="67" t="s">
        <v>162</v>
      </c>
      <c r="AF11" s="67" t="s">
        <v>404</v>
      </c>
      <c r="AG11" s="67" t="s">
        <v>200</v>
      </c>
      <c r="AH11" s="67" t="s">
        <v>191</v>
      </c>
      <c r="AI11" s="67" t="s">
        <v>288</v>
      </c>
      <c r="AJ11" s="67" t="s">
        <v>141</v>
      </c>
      <c r="AK11" s="67" t="s">
        <v>144</v>
      </c>
      <c r="AL11" s="67" t="s">
        <v>405</v>
      </c>
      <c r="AM11" s="67" t="s">
        <v>202</v>
      </c>
    </row>
    <row r="12" spans="1:39" ht="20.100000000000001" customHeight="1" x14ac:dyDescent="0.35">
      <c r="A12" s="61" t="s">
        <v>522</v>
      </c>
      <c r="B12" s="66" t="s">
        <v>553</v>
      </c>
      <c r="C12" s="66" t="s">
        <v>403</v>
      </c>
      <c r="D12" s="66" t="s">
        <v>118</v>
      </c>
      <c r="E12" s="66" t="s">
        <v>244</v>
      </c>
      <c r="F12" s="66" t="s">
        <v>168</v>
      </c>
      <c r="G12" s="66" t="s">
        <v>340</v>
      </c>
      <c r="H12" s="66" t="s">
        <v>512</v>
      </c>
      <c r="I12" s="66" t="s">
        <v>560</v>
      </c>
      <c r="J12" s="66" t="s">
        <v>438</v>
      </c>
      <c r="K12" s="66" t="s">
        <v>168</v>
      </c>
      <c r="L12" s="66" t="s">
        <v>526</v>
      </c>
      <c r="M12" s="66" t="s">
        <v>331</v>
      </c>
      <c r="N12" s="66" t="s">
        <v>266</v>
      </c>
      <c r="O12" s="66" t="s">
        <v>526</v>
      </c>
      <c r="P12" s="66" t="s">
        <v>465</v>
      </c>
      <c r="Q12" s="66" t="s">
        <v>56</v>
      </c>
      <c r="R12" s="66" t="s">
        <v>510</v>
      </c>
      <c r="S12" s="66" t="s">
        <v>112</v>
      </c>
      <c r="T12" s="66" t="s">
        <v>229</v>
      </c>
      <c r="U12" s="66" t="s">
        <v>246</v>
      </c>
      <c r="V12" s="66" t="s">
        <v>62</v>
      </c>
      <c r="W12" s="66" t="s">
        <v>301</v>
      </c>
      <c r="X12" s="66" t="s">
        <v>181</v>
      </c>
      <c r="Y12" s="66" t="s">
        <v>300</v>
      </c>
      <c r="Z12" s="66" t="s">
        <v>400</v>
      </c>
      <c r="AA12" s="66" t="s">
        <v>112</v>
      </c>
      <c r="AB12" s="66" t="s">
        <v>70</v>
      </c>
      <c r="AC12" s="66" t="s">
        <v>247</v>
      </c>
      <c r="AD12" s="66" t="s">
        <v>290</v>
      </c>
      <c r="AE12" s="66" t="s">
        <v>292</v>
      </c>
      <c r="AF12" s="66" t="s">
        <v>298</v>
      </c>
      <c r="AG12" s="66" t="s">
        <v>515</v>
      </c>
      <c r="AH12" s="66" t="s">
        <v>266</v>
      </c>
      <c r="AI12" s="66" t="s">
        <v>595</v>
      </c>
      <c r="AJ12" s="66" t="s">
        <v>427</v>
      </c>
      <c r="AK12" s="66" t="s">
        <v>305</v>
      </c>
      <c r="AL12" s="66" t="s">
        <v>229</v>
      </c>
      <c r="AM12" s="66" t="s">
        <v>685</v>
      </c>
    </row>
    <row r="13" spans="1:39" ht="20.100000000000001" customHeight="1" x14ac:dyDescent="0.35">
      <c r="A13" s="63" t="s">
        <v>532</v>
      </c>
      <c r="B13" s="65" t="s">
        <v>151</v>
      </c>
      <c r="C13" s="67" t="s">
        <v>151</v>
      </c>
      <c r="D13" s="67" t="s">
        <v>151</v>
      </c>
      <c r="E13" s="67" t="s">
        <v>193</v>
      </c>
      <c r="F13" s="67" t="s">
        <v>143</v>
      </c>
      <c r="G13" s="67" t="s">
        <v>140</v>
      </c>
      <c r="H13" s="67" t="s">
        <v>153</v>
      </c>
      <c r="I13" s="67" t="s">
        <v>151</v>
      </c>
      <c r="J13" s="67" t="s">
        <v>139</v>
      </c>
      <c r="K13" s="67" t="s">
        <v>153</v>
      </c>
      <c r="L13" s="67" t="s">
        <v>151</v>
      </c>
      <c r="M13" s="67" t="s">
        <v>195</v>
      </c>
      <c r="N13" s="67" t="s">
        <v>153</v>
      </c>
      <c r="O13" s="67" t="s">
        <v>139</v>
      </c>
      <c r="P13" s="67" t="s">
        <v>193</v>
      </c>
      <c r="Q13" s="67" t="s">
        <v>195</v>
      </c>
      <c r="R13" s="67" t="s">
        <v>144</v>
      </c>
      <c r="S13" s="67" t="s">
        <v>191</v>
      </c>
      <c r="T13" s="67" t="s">
        <v>197</v>
      </c>
      <c r="U13" s="67" t="s">
        <v>153</v>
      </c>
      <c r="V13" s="67" t="s">
        <v>194</v>
      </c>
      <c r="W13" s="67" t="s">
        <v>144</v>
      </c>
      <c r="X13" s="67" t="s">
        <v>155</v>
      </c>
      <c r="Y13" s="67" t="s">
        <v>198</v>
      </c>
      <c r="Z13" s="67" t="s">
        <v>145</v>
      </c>
      <c r="AA13" s="67" t="s">
        <v>192</v>
      </c>
      <c r="AB13" s="67" t="s">
        <v>139</v>
      </c>
      <c r="AC13" s="67" t="s">
        <v>288</v>
      </c>
      <c r="AD13" s="67" t="s">
        <v>256</v>
      </c>
      <c r="AE13" s="67" t="s">
        <v>193</v>
      </c>
      <c r="AF13" s="67" t="s">
        <v>194</v>
      </c>
      <c r="AG13" s="67" t="s">
        <v>144</v>
      </c>
      <c r="AH13" s="67" t="s">
        <v>145</v>
      </c>
      <c r="AI13" s="67" t="s">
        <v>142</v>
      </c>
      <c r="AJ13" s="67" t="s">
        <v>144</v>
      </c>
      <c r="AK13" s="67" t="s">
        <v>153</v>
      </c>
      <c r="AL13" s="67" t="s">
        <v>146</v>
      </c>
      <c r="AM13" s="67" t="s">
        <v>193</v>
      </c>
    </row>
    <row r="14" spans="1:39" ht="20.100000000000001" customHeight="1" x14ac:dyDescent="0.35">
      <c r="A14" s="61" t="s">
        <v>533</v>
      </c>
      <c r="B14" s="66" t="s">
        <v>362</v>
      </c>
      <c r="C14" s="66" t="s">
        <v>263</v>
      </c>
      <c r="D14" s="66" t="s">
        <v>715</v>
      </c>
      <c r="E14" s="66" t="s">
        <v>272</v>
      </c>
      <c r="F14" s="66" t="s">
        <v>63</v>
      </c>
      <c r="G14" s="66" t="s">
        <v>299</v>
      </c>
      <c r="H14" s="66" t="s">
        <v>167</v>
      </c>
      <c r="I14" s="66" t="s">
        <v>465</v>
      </c>
      <c r="J14" s="66" t="s">
        <v>465</v>
      </c>
      <c r="K14" s="66" t="s">
        <v>125</v>
      </c>
      <c r="L14" s="66" t="s">
        <v>102</v>
      </c>
      <c r="M14" s="66" t="s">
        <v>279</v>
      </c>
      <c r="N14" s="66" t="s">
        <v>216</v>
      </c>
      <c r="O14" s="66" t="s">
        <v>228</v>
      </c>
      <c r="P14" s="66" t="s">
        <v>180</v>
      </c>
      <c r="Q14" s="66" t="s">
        <v>112</v>
      </c>
      <c r="R14" s="66" t="s">
        <v>575</v>
      </c>
      <c r="S14" s="66" t="s">
        <v>109</v>
      </c>
      <c r="T14" s="66" t="s">
        <v>181</v>
      </c>
      <c r="U14" s="66" t="s">
        <v>129</v>
      </c>
      <c r="V14" s="66" t="s">
        <v>229</v>
      </c>
      <c r="W14" s="66" t="s">
        <v>229</v>
      </c>
      <c r="X14" s="66" t="s">
        <v>109</v>
      </c>
      <c r="Y14" s="66" t="s">
        <v>246</v>
      </c>
      <c r="Z14" s="66" t="s">
        <v>101</v>
      </c>
      <c r="AA14" s="66" t="s">
        <v>178</v>
      </c>
      <c r="AB14" s="66" t="s">
        <v>70</v>
      </c>
      <c r="AC14" s="66" t="s">
        <v>70</v>
      </c>
      <c r="AD14" s="66" t="s">
        <v>464</v>
      </c>
      <c r="AE14" s="66" t="s">
        <v>254</v>
      </c>
      <c r="AF14" s="66" t="s">
        <v>246</v>
      </c>
      <c r="AG14" s="66" t="s">
        <v>529</v>
      </c>
      <c r="AH14" s="66" t="s">
        <v>181</v>
      </c>
      <c r="AI14" s="66" t="s">
        <v>226</v>
      </c>
      <c r="AJ14" s="66" t="s">
        <v>600</v>
      </c>
      <c r="AK14" s="66" t="s">
        <v>129</v>
      </c>
      <c r="AL14" s="66" t="s">
        <v>70</v>
      </c>
      <c r="AM14" s="66" t="s">
        <v>96</v>
      </c>
    </row>
    <row r="15" spans="1:39" ht="20.100000000000001" customHeight="1" x14ac:dyDescent="0.35">
      <c r="A15" s="63" t="s">
        <v>541</v>
      </c>
      <c r="B15" s="65" t="s">
        <v>147</v>
      </c>
      <c r="C15" s="67" t="s">
        <v>201</v>
      </c>
      <c r="D15" s="67" t="s">
        <v>147</v>
      </c>
      <c r="E15" s="67" t="s">
        <v>201</v>
      </c>
      <c r="F15" s="67" t="s">
        <v>147</v>
      </c>
      <c r="G15" s="67" t="s">
        <v>152</v>
      </c>
      <c r="H15" s="67" t="s">
        <v>198</v>
      </c>
      <c r="I15" s="67" t="s">
        <v>149</v>
      </c>
      <c r="J15" s="67" t="s">
        <v>201</v>
      </c>
      <c r="K15" s="67" t="s">
        <v>157</v>
      </c>
      <c r="L15" s="67" t="s">
        <v>152</v>
      </c>
      <c r="M15" s="67" t="s">
        <v>196</v>
      </c>
      <c r="N15" s="67" t="s">
        <v>201</v>
      </c>
      <c r="O15" s="67" t="s">
        <v>152</v>
      </c>
      <c r="P15" s="67" t="s">
        <v>154</v>
      </c>
      <c r="Q15" s="67" t="s">
        <v>152</v>
      </c>
      <c r="R15" s="67" t="s">
        <v>194</v>
      </c>
      <c r="S15" s="67" t="s">
        <v>152</v>
      </c>
      <c r="T15" s="67" t="s">
        <v>153</v>
      </c>
      <c r="U15" s="67" t="s">
        <v>147</v>
      </c>
      <c r="V15" s="67" t="s">
        <v>147</v>
      </c>
      <c r="W15" s="67" t="s">
        <v>157</v>
      </c>
      <c r="X15" s="67" t="s">
        <v>192</v>
      </c>
      <c r="Y15" s="67" t="s">
        <v>236</v>
      </c>
      <c r="Z15" s="67" t="s">
        <v>148</v>
      </c>
      <c r="AA15" s="67" t="s">
        <v>201</v>
      </c>
      <c r="AB15" s="67" t="s">
        <v>145</v>
      </c>
      <c r="AC15" s="67" t="s">
        <v>152</v>
      </c>
      <c r="AD15" s="67" t="s">
        <v>198</v>
      </c>
      <c r="AE15" s="67" t="s">
        <v>201</v>
      </c>
      <c r="AF15" s="67" t="s">
        <v>154</v>
      </c>
      <c r="AG15" s="67" t="s">
        <v>157</v>
      </c>
      <c r="AH15" s="67" t="s">
        <v>150</v>
      </c>
      <c r="AI15" s="67" t="s">
        <v>194</v>
      </c>
      <c r="AJ15" s="67" t="s">
        <v>145</v>
      </c>
      <c r="AK15" s="67" t="s">
        <v>154</v>
      </c>
      <c r="AL15" s="67" t="s">
        <v>201</v>
      </c>
      <c r="AM15" s="67" t="s">
        <v>236</v>
      </c>
    </row>
    <row r="16" spans="1:39" ht="20.100000000000001" customHeight="1" x14ac:dyDescent="0.35">
      <c r="A16" s="61" t="s">
        <v>415</v>
      </c>
      <c r="B16" s="66" t="s">
        <v>622</v>
      </c>
      <c r="C16" s="66" t="s">
        <v>186</v>
      </c>
      <c r="D16" s="66" t="s">
        <v>216</v>
      </c>
      <c r="E16" s="66" t="s">
        <v>309</v>
      </c>
      <c r="F16" s="66" t="s">
        <v>130</v>
      </c>
      <c r="G16" s="66" t="s">
        <v>54</v>
      </c>
      <c r="H16" s="66" t="s">
        <v>178</v>
      </c>
      <c r="I16" s="66" t="s">
        <v>214</v>
      </c>
      <c r="J16" s="66" t="s">
        <v>130</v>
      </c>
      <c r="K16" s="66" t="s">
        <v>220</v>
      </c>
      <c r="L16" s="66" t="s">
        <v>54</v>
      </c>
      <c r="M16" s="66" t="s">
        <v>97</v>
      </c>
      <c r="N16" s="66" t="s">
        <v>129</v>
      </c>
      <c r="O16" s="66" t="s">
        <v>97</v>
      </c>
      <c r="P16" s="66" t="s">
        <v>58</v>
      </c>
      <c r="Q16" s="66" t="s">
        <v>62</v>
      </c>
      <c r="R16" s="66" t="s">
        <v>182</v>
      </c>
      <c r="S16" s="66" t="s">
        <v>178</v>
      </c>
      <c r="T16" s="66" t="s">
        <v>108</v>
      </c>
      <c r="U16" s="66" t="s">
        <v>229</v>
      </c>
      <c r="V16" s="66" t="s">
        <v>178</v>
      </c>
      <c r="W16" s="66" t="s">
        <v>108</v>
      </c>
      <c r="X16" s="66" t="s">
        <v>70</v>
      </c>
      <c r="Y16" s="66" t="s">
        <v>247</v>
      </c>
      <c r="Z16" s="66" t="s">
        <v>254</v>
      </c>
      <c r="AA16" s="66" t="s">
        <v>108</v>
      </c>
      <c r="AB16" s="66" t="s">
        <v>181</v>
      </c>
      <c r="AC16" s="66" t="s">
        <v>70</v>
      </c>
      <c r="AD16" s="66" t="s">
        <v>178</v>
      </c>
      <c r="AE16" s="66" t="s">
        <v>301</v>
      </c>
      <c r="AF16" s="66" t="s">
        <v>301</v>
      </c>
      <c r="AG16" s="66" t="s">
        <v>58</v>
      </c>
      <c r="AH16" s="66" t="s">
        <v>74</v>
      </c>
      <c r="AI16" s="66" t="s">
        <v>97</v>
      </c>
      <c r="AJ16" s="66" t="s">
        <v>224</v>
      </c>
      <c r="AK16" s="66" t="s">
        <v>101</v>
      </c>
      <c r="AL16" s="66" t="s">
        <v>108</v>
      </c>
      <c r="AM16" s="66" t="s">
        <v>295</v>
      </c>
    </row>
    <row r="17" spans="1:39" ht="20.100000000000001" customHeight="1" x14ac:dyDescent="0.35">
      <c r="A17" s="63" t="s">
        <v>416</v>
      </c>
      <c r="B17" s="65" t="s">
        <v>236</v>
      </c>
      <c r="C17" s="67" t="s">
        <v>152</v>
      </c>
      <c r="D17" s="67" t="s">
        <v>154</v>
      </c>
      <c r="E17" s="67" t="s">
        <v>157</v>
      </c>
      <c r="F17" s="67" t="s">
        <v>236</v>
      </c>
      <c r="G17" s="67" t="s">
        <v>154</v>
      </c>
      <c r="H17" s="67" t="s">
        <v>148</v>
      </c>
      <c r="I17" s="67" t="s">
        <v>236</v>
      </c>
      <c r="J17" s="67" t="s">
        <v>152</v>
      </c>
      <c r="K17" s="67" t="s">
        <v>148</v>
      </c>
      <c r="L17" s="67" t="s">
        <v>236</v>
      </c>
      <c r="M17" s="67" t="s">
        <v>236</v>
      </c>
      <c r="N17" s="67" t="s">
        <v>148</v>
      </c>
      <c r="O17" s="67" t="s">
        <v>236</v>
      </c>
      <c r="P17" s="67" t="s">
        <v>152</v>
      </c>
      <c r="Q17" s="67" t="s">
        <v>236</v>
      </c>
      <c r="R17" s="67" t="s">
        <v>154</v>
      </c>
      <c r="S17" s="67" t="s">
        <v>157</v>
      </c>
      <c r="T17" s="67" t="s">
        <v>150</v>
      </c>
      <c r="U17" s="67" t="s">
        <v>157</v>
      </c>
      <c r="V17" s="67" t="s">
        <v>157</v>
      </c>
      <c r="W17" s="67" t="s">
        <v>150</v>
      </c>
      <c r="X17" s="67" t="s">
        <v>149</v>
      </c>
      <c r="Y17" s="67" t="s">
        <v>154</v>
      </c>
      <c r="Z17" s="67" t="s">
        <v>236</v>
      </c>
      <c r="AA17" s="67" t="s">
        <v>150</v>
      </c>
      <c r="AB17" s="67" t="s">
        <v>288</v>
      </c>
      <c r="AC17" s="67" t="s">
        <v>236</v>
      </c>
      <c r="AD17" s="67" t="s">
        <v>148</v>
      </c>
      <c r="AE17" s="67" t="s">
        <v>152</v>
      </c>
      <c r="AF17" s="67" t="s">
        <v>154</v>
      </c>
      <c r="AG17" s="67" t="s">
        <v>236</v>
      </c>
      <c r="AH17" s="67" t="s">
        <v>236</v>
      </c>
      <c r="AI17" s="67" t="s">
        <v>154</v>
      </c>
      <c r="AJ17" s="67" t="s">
        <v>236</v>
      </c>
      <c r="AK17" s="67" t="s">
        <v>236</v>
      </c>
      <c r="AL17" s="67" t="s">
        <v>150</v>
      </c>
      <c r="AM17" s="67" t="s">
        <v>236</v>
      </c>
    </row>
    <row r="18" spans="1:39" ht="20.100000000000001" customHeight="1" x14ac:dyDescent="0.35">
      <c r="A18" s="61" t="s">
        <v>542</v>
      </c>
      <c r="B18" s="66" t="s">
        <v>112</v>
      </c>
      <c r="C18" s="66" t="s">
        <v>70</v>
      </c>
      <c r="D18" s="66" t="s">
        <v>246</v>
      </c>
      <c r="E18" s="66" t="s">
        <v>70</v>
      </c>
      <c r="F18" s="66" t="s">
        <v>109</v>
      </c>
      <c r="G18" s="66" t="s">
        <v>109</v>
      </c>
      <c r="H18" s="66" t="s">
        <v>101</v>
      </c>
      <c r="I18" s="66" t="s">
        <v>178</v>
      </c>
      <c r="J18" s="66" t="s">
        <v>109</v>
      </c>
      <c r="K18" s="66" t="s">
        <v>129</v>
      </c>
      <c r="L18" s="66" t="s">
        <v>229</v>
      </c>
      <c r="M18" s="66" t="s">
        <v>109</v>
      </c>
      <c r="N18" s="66" t="s">
        <v>70</v>
      </c>
      <c r="O18" s="66" t="s">
        <v>70</v>
      </c>
      <c r="P18" s="66" t="s">
        <v>109</v>
      </c>
      <c r="Q18" s="66" t="s">
        <v>70</v>
      </c>
      <c r="R18" s="66" t="s">
        <v>178</v>
      </c>
      <c r="S18" s="66" t="s">
        <v>108</v>
      </c>
      <c r="T18" s="66" t="s">
        <v>70</v>
      </c>
      <c r="U18" s="66" t="s">
        <v>70</v>
      </c>
      <c r="V18" s="66" t="s">
        <v>108</v>
      </c>
      <c r="W18" s="66" t="s">
        <v>108</v>
      </c>
      <c r="X18" s="66" t="s">
        <v>108</v>
      </c>
      <c r="Y18" s="66" t="s">
        <v>70</v>
      </c>
      <c r="Z18" s="66" t="s">
        <v>70</v>
      </c>
      <c r="AA18" s="66" t="s">
        <v>108</v>
      </c>
      <c r="AB18" s="66" t="s">
        <v>108</v>
      </c>
      <c r="AC18" s="66" t="s">
        <v>108</v>
      </c>
      <c r="AD18" s="66" t="s">
        <v>109</v>
      </c>
      <c r="AE18" s="66" t="s">
        <v>70</v>
      </c>
      <c r="AF18" s="66" t="s">
        <v>70</v>
      </c>
      <c r="AG18" s="66" t="s">
        <v>70</v>
      </c>
      <c r="AH18" s="66" t="s">
        <v>108</v>
      </c>
      <c r="AI18" s="66" t="s">
        <v>62</v>
      </c>
      <c r="AJ18" s="66" t="s">
        <v>247</v>
      </c>
      <c r="AK18" s="66" t="s">
        <v>70</v>
      </c>
      <c r="AL18" s="66" t="s">
        <v>108</v>
      </c>
      <c r="AM18" s="66" t="s">
        <v>181</v>
      </c>
    </row>
    <row r="19" spans="1:39" ht="20.100000000000001" customHeight="1" x14ac:dyDescent="0.35">
      <c r="A19" s="63" t="s">
        <v>545</v>
      </c>
      <c r="B19" s="65" t="s">
        <v>150</v>
      </c>
      <c r="C19" s="67" t="s">
        <v>150</v>
      </c>
      <c r="D19" s="67" t="s">
        <v>148</v>
      </c>
      <c r="E19" s="67" t="s">
        <v>150</v>
      </c>
      <c r="F19" s="67" t="s">
        <v>150</v>
      </c>
      <c r="G19" s="67" t="s">
        <v>150</v>
      </c>
      <c r="H19" s="67" t="s">
        <v>148</v>
      </c>
      <c r="I19" s="67" t="s">
        <v>150</v>
      </c>
      <c r="J19" s="67" t="s">
        <v>150</v>
      </c>
      <c r="K19" s="67" t="s">
        <v>150</v>
      </c>
      <c r="L19" s="67" t="s">
        <v>148</v>
      </c>
      <c r="M19" s="67" t="s">
        <v>150</v>
      </c>
      <c r="N19" s="67" t="s">
        <v>150</v>
      </c>
      <c r="O19" s="67" t="s">
        <v>150</v>
      </c>
      <c r="P19" s="67" t="s">
        <v>148</v>
      </c>
      <c r="Q19" s="67" t="s">
        <v>150</v>
      </c>
      <c r="R19" s="67" t="s">
        <v>148</v>
      </c>
      <c r="S19" s="67" t="s">
        <v>150</v>
      </c>
      <c r="T19" s="67" t="s">
        <v>149</v>
      </c>
      <c r="U19" s="67" t="s">
        <v>148</v>
      </c>
      <c r="V19" s="67" t="s">
        <v>150</v>
      </c>
      <c r="W19" s="67" t="s">
        <v>150</v>
      </c>
      <c r="X19" s="67" t="s">
        <v>150</v>
      </c>
      <c r="Y19" s="67" t="s">
        <v>150</v>
      </c>
      <c r="Z19" s="67" t="s">
        <v>150</v>
      </c>
      <c r="AA19" s="67" t="s">
        <v>150</v>
      </c>
      <c r="AB19" s="67" t="s">
        <v>150</v>
      </c>
      <c r="AC19" s="67" t="s">
        <v>150</v>
      </c>
      <c r="AD19" s="67" t="s">
        <v>148</v>
      </c>
      <c r="AE19" s="67" t="s">
        <v>150</v>
      </c>
      <c r="AF19" s="67" t="s">
        <v>150</v>
      </c>
      <c r="AG19" s="67" t="s">
        <v>150</v>
      </c>
      <c r="AH19" s="67" t="s">
        <v>150</v>
      </c>
      <c r="AI19" s="67" t="s">
        <v>148</v>
      </c>
      <c r="AJ19" s="67" t="s">
        <v>148</v>
      </c>
      <c r="AK19" s="67" t="s">
        <v>150</v>
      </c>
      <c r="AL19" s="67" t="s">
        <v>150</v>
      </c>
      <c r="AM19" s="67" t="s">
        <v>150</v>
      </c>
    </row>
    <row r="20" spans="1:39" x14ac:dyDescent="0.3">
      <c r="B20" s="6">
        <f>((B9)+(B11)+(B13)+(B15)+(B17)+(B19))</f>
        <v>1</v>
      </c>
    </row>
  </sheetData>
  <sheetProtection algorithmName="SHA-512" hashValue="XRVx7/6g6O3Fh6HQmY52Oh2wDZ8u8wxIugzHzk8P+2lSnOPkGqaqXHklxavq7UdjymlRxaoMrNsBc+lMh1fh6Q==" saltValue="AtL9jxtAujgQwOTrbFd+7Q==" spinCount="100000" sheet="1" objects="1" scenarios="1"/>
  <mergeCells count="9">
    <mergeCell ref="B2:J2"/>
    <mergeCell ref="Q4:AD4"/>
    <mergeCell ref="AE4:AI4"/>
    <mergeCell ref="AJ4:AM4"/>
    <mergeCell ref="C4:D4"/>
    <mergeCell ref="E4:H4"/>
    <mergeCell ref="I4:K4"/>
    <mergeCell ref="L4:P4"/>
    <mergeCell ref="A3:G3"/>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M19"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M20"/>
  <sheetViews>
    <sheetView showGridLines="0" workbookViewId="0">
      <pane xSplit="2" topLeftCell="C1" activePane="topRight" state="frozen"/>
      <selection pane="topRight" activeCell="B1" sqref="B1"/>
    </sheetView>
  </sheetViews>
  <sheetFormatPr defaultRowHeight="14.4" x14ac:dyDescent="0.3"/>
  <cols>
    <col min="1" max="1" width="47.33203125" customWidth="1"/>
    <col min="2" max="39" width="14.77734375" customWidth="1"/>
  </cols>
  <sheetData>
    <row r="1" spans="1:39" ht="21" x14ac:dyDescent="0.4">
      <c r="A1" s="7" t="str">
        <f>HYPERLINK("#Contents!A1","Return to Contents")</f>
        <v>Return to Contents</v>
      </c>
      <c r="B1" s="103"/>
    </row>
    <row r="2" spans="1:39" ht="54.6" customHeight="1" x14ac:dyDescent="0.3">
      <c r="A2" s="95"/>
      <c r="B2" s="149" t="s">
        <v>988</v>
      </c>
      <c r="C2" s="149"/>
      <c r="D2" s="149"/>
      <c r="E2" s="149"/>
      <c r="F2" s="149"/>
      <c r="G2" s="149"/>
      <c r="H2" s="149"/>
      <c r="I2" s="149"/>
      <c r="J2" s="149"/>
      <c r="K2" s="72"/>
      <c r="L2" s="72"/>
      <c r="M2" s="72"/>
      <c r="N2" s="72"/>
      <c r="O2" s="72"/>
    </row>
    <row r="3" spans="1:39" ht="79.2" customHeight="1" x14ac:dyDescent="0.3">
      <c r="A3" s="158" t="s">
        <v>961</v>
      </c>
      <c r="B3" s="158"/>
      <c r="C3" s="158"/>
      <c r="D3" s="158"/>
      <c r="E3" s="158"/>
      <c r="F3" s="158"/>
      <c r="G3" s="97"/>
      <c r="H3" s="97"/>
      <c r="I3" s="97"/>
    </row>
    <row r="4" spans="1:39" ht="18.600000000000001" customHeight="1" x14ac:dyDescent="0.3">
      <c r="A4" s="1"/>
      <c r="B4" s="52"/>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69.599999999999994" customHeight="1" x14ac:dyDescent="0.3">
      <c r="A5" s="2"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20.100000000000001" customHeight="1" x14ac:dyDescent="0.35">
      <c r="A6" s="61" t="s">
        <v>35</v>
      </c>
      <c r="B6" s="66" t="s">
        <v>36</v>
      </c>
      <c r="C6" s="66" t="s">
        <v>37</v>
      </c>
      <c r="D6" s="66" t="s">
        <v>38</v>
      </c>
      <c r="E6" s="66" t="s">
        <v>39</v>
      </c>
      <c r="F6" s="66" t="s">
        <v>40</v>
      </c>
      <c r="G6" s="66" t="s">
        <v>41</v>
      </c>
      <c r="H6" s="66" t="s">
        <v>42</v>
      </c>
      <c r="I6" s="66" t="s">
        <v>43</v>
      </c>
      <c r="J6" s="66" t="s">
        <v>44</v>
      </c>
      <c r="K6" s="66" t="s">
        <v>45</v>
      </c>
      <c r="L6" s="66" t="s">
        <v>46</v>
      </c>
      <c r="M6" s="66" t="s">
        <v>47</v>
      </c>
      <c r="N6" s="66" t="s">
        <v>48</v>
      </c>
      <c r="O6" s="66" t="s">
        <v>49</v>
      </c>
      <c r="P6" s="66" t="s">
        <v>50</v>
      </c>
      <c r="Q6" s="66" t="s">
        <v>51</v>
      </c>
      <c r="R6" s="66" t="s">
        <v>52</v>
      </c>
      <c r="S6" s="66" t="s">
        <v>53</v>
      </c>
      <c r="T6" s="66" t="s">
        <v>54</v>
      </c>
      <c r="U6" s="66" t="s">
        <v>55</v>
      </c>
      <c r="V6" s="66" t="s">
        <v>56</v>
      </c>
      <c r="W6" s="66" t="s">
        <v>57</v>
      </c>
      <c r="X6" s="66" t="s">
        <v>58</v>
      </c>
      <c r="Y6" s="66" t="s">
        <v>59</v>
      </c>
      <c r="Z6" s="66" t="s">
        <v>60</v>
      </c>
      <c r="AA6" s="66" t="s">
        <v>61</v>
      </c>
      <c r="AB6" s="66" t="s">
        <v>62</v>
      </c>
      <c r="AC6" s="66" t="s">
        <v>63</v>
      </c>
      <c r="AD6" s="66" t="s">
        <v>64</v>
      </c>
      <c r="AE6" s="66" t="s">
        <v>65</v>
      </c>
      <c r="AF6" s="66" t="s">
        <v>66</v>
      </c>
      <c r="AG6" s="66" t="s">
        <v>67</v>
      </c>
      <c r="AH6" s="66" t="s">
        <v>68</v>
      </c>
      <c r="AI6" s="66" t="s">
        <v>69</v>
      </c>
      <c r="AJ6" s="66" t="s">
        <v>72</v>
      </c>
      <c r="AK6" s="66" t="s">
        <v>73</v>
      </c>
      <c r="AL6" s="66" t="s">
        <v>74</v>
      </c>
      <c r="AM6" s="66" t="s">
        <v>75</v>
      </c>
    </row>
    <row r="7" spans="1:39" ht="20.100000000000001" customHeight="1" x14ac:dyDescent="0.35">
      <c r="A7" s="63" t="s">
        <v>76</v>
      </c>
      <c r="B7" s="67" t="s">
        <v>36</v>
      </c>
      <c r="C7" s="67" t="s">
        <v>639</v>
      </c>
      <c r="D7" s="67" t="s">
        <v>79</v>
      </c>
      <c r="E7" s="67" t="s">
        <v>607</v>
      </c>
      <c r="F7" s="67" t="s">
        <v>81</v>
      </c>
      <c r="G7" s="67" t="s">
        <v>470</v>
      </c>
      <c r="H7" s="67" t="s">
        <v>83</v>
      </c>
      <c r="I7" s="67" t="s">
        <v>471</v>
      </c>
      <c r="J7" s="67" t="s">
        <v>608</v>
      </c>
      <c r="K7" s="67" t="s">
        <v>473</v>
      </c>
      <c r="L7" s="67" t="s">
        <v>87</v>
      </c>
      <c r="M7" s="67" t="s">
        <v>88</v>
      </c>
      <c r="N7" s="67" t="s">
        <v>89</v>
      </c>
      <c r="O7" s="67" t="s">
        <v>90</v>
      </c>
      <c r="P7" s="67" t="s">
        <v>477</v>
      </c>
      <c r="Q7" s="67" t="s">
        <v>92</v>
      </c>
      <c r="R7" s="67" t="s">
        <v>93</v>
      </c>
      <c r="S7" s="67" t="s">
        <v>167</v>
      </c>
      <c r="T7" s="67" t="s">
        <v>247</v>
      </c>
      <c r="U7" s="67" t="s">
        <v>95</v>
      </c>
      <c r="V7" s="67" t="s">
        <v>463</v>
      </c>
      <c r="W7" s="67" t="s">
        <v>96</v>
      </c>
      <c r="X7" s="67" t="s">
        <v>182</v>
      </c>
      <c r="Y7" s="67" t="s">
        <v>752</v>
      </c>
      <c r="Z7" s="67" t="s">
        <v>99</v>
      </c>
      <c r="AA7" s="67" t="s">
        <v>100</v>
      </c>
      <c r="AB7" s="67" t="s">
        <v>101</v>
      </c>
      <c r="AC7" s="67" t="s">
        <v>265</v>
      </c>
      <c r="AD7" s="67" t="s">
        <v>552</v>
      </c>
      <c r="AE7" s="67" t="s">
        <v>745</v>
      </c>
      <c r="AF7" s="67" t="s">
        <v>105</v>
      </c>
      <c r="AG7" s="67" t="s">
        <v>106</v>
      </c>
      <c r="AH7" s="67" t="s">
        <v>644</v>
      </c>
      <c r="AI7" s="67" t="s">
        <v>107</v>
      </c>
      <c r="AJ7" s="67" t="s">
        <v>555</v>
      </c>
      <c r="AK7" s="67" t="s">
        <v>392</v>
      </c>
      <c r="AL7" s="67" t="s">
        <v>112</v>
      </c>
      <c r="AM7" s="67" t="s">
        <v>645</v>
      </c>
    </row>
    <row r="8" spans="1:39" ht="20.100000000000001" customHeight="1" x14ac:dyDescent="0.35">
      <c r="A8" s="61" t="s">
        <v>533</v>
      </c>
      <c r="B8" s="66" t="s">
        <v>763</v>
      </c>
      <c r="C8" s="66" t="s">
        <v>764</v>
      </c>
      <c r="D8" s="66" t="s">
        <v>765</v>
      </c>
      <c r="E8" s="66" t="s">
        <v>515</v>
      </c>
      <c r="F8" s="66" t="s">
        <v>766</v>
      </c>
      <c r="G8" s="66" t="s">
        <v>702</v>
      </c>
      <c r="H8" s="66" t="s">
        <v>767</v>
      </c>
      <c r="I8" s="66" t="s">
        <v>553</v>
      </c>
      <c r="J8" s="66" t="s">
        <v>477</v>
      </c>
      <c r="K8" s="66" t="s">
        <v>348</v>
      </c>
      <c r="L8" s="66" t="s">
        <v>103</v>
      </c>
      <c r="M8" s="66" t="s">
        <v>507</v>
      </c>
      <c r="N8" s="66" t="s">
        <v>678</v>
      </c>
      <c r="O8" s="66" t="s">
        <v>768</v>
      </c>
      <c r="P8" s="66" t="s">
        <v>699</v>
      </c>
      <c r="Q8" s="66" t="s">
        <v>243</v>
      </c>
      <c r="R8" s="66" t="s">
        <v>769</v>
      </c>
      <c r="S8" s="66" t="s">
        <v>294</v>
      </c>
      <c r="T8" s="66" t="s">
        <v>129</v>
      </c>
      <c r="U8" s="66" t="s">
        <v>188</v>
      </c>
      <c r="V8" s="66" t="s">
        <v>97</v>
      </c>
      <c r="W8" s="66" t="s">
        <v>74</v>
      </c>
      <c r="X8" s="66" t="s">
        <v>247</v>
      </c>
      <c r="Y8" s="66" t="s">
        <v>392</v>
      </c>
      <c r="Z8" s="66" t="s">
        <v>770</v>
      </c>
      <c r="AA8" s="66" t="s">
        <v>224</v>
      </c>
      <c r="AB8" s="66" t="s">
        <v>108</v>
      </c>
      <c r="AC8" s="66" t="s">
        <v>71</v>
      </c>
      <c r="AD8" s="66" t="s">
        <v>711</v>
      </c>
      <c r="AE8" s="66" t="s">
        <v>211</v>
      </c>
      <c r="AF8" s="66" t="s">
        <v>752</v>
      </c>
      <c r="AG8" s="66" t="s">
        <v>510</v>
      </c>
      <c r="AH8" s="66" t="s">
        <v>648</v>
      </c>
      <c r="AI8" s="66" t="s">
        <v>771</v>
      </c>
      <c r="AJ8" s="66" t="s">
        <v>772</v>
      </c>
      <c r="AK8" s="66" t="s">
        <v>212</v>
      </c>
      <c r="AL8" s="66" t="s">
        <v>229</v>
      </c>
      <c r="AM8" s="66" t="s">
        <v>773</v>
      </c>
    </row>
    <row r="9" spans="1:39" ht="20.100000000000001" customHeight="1" x14ac:dyDescent="0.35">
      <c r="A9" s="63" t="s">
        <v>541</v>
      </c>
      <c r="B9" s="65" t="s">
        <v>379</v>
      </c>
      <c r="C9" s="67" t="s">
        <v>311</v>
      </c>
      <c r="D9" s="67" t="s">
        <v>382</v>
      </c>
      <c r="E9" s="67" t="s">
        <v>381</v>
      </c>
      <c r="F9" s="67" t="s">
        <v>382</v>
      </c>
      <c r="G9" s="67" t="s">
        <v>382</v>
      </c>
      <c r="H9" s="67" t="s">
        <v>704</v>
      </c>
      <c r="I9" s="67" t="s">
        <v>414</v>
      </c>
      <c r="J9" s="67" t="s">
        <v>382</v>
      </c>
      <c r="K9" s="67" t="s">
        <v>414</v>
      </c>
      <c r="L9" s="67" t="s">
        <v>376</v>
      </c>
      <c r="M9" s="67" t="s">
        <v>414</v>
      </c>
      <c r="N9" s="67" t="s">
        <v>375</v>
      </c>
      <c r="O9" s="67" t="s">
        <v>382</v>
      </c>
      <c r="P9" s="67" t="s">
        <v>379</v>
      </c>
      <c r="Q9" s="67" t="s">
        <v>235</v>
      </c>
      <c r="R9" s="67" t="s">
        <v>379</v>
      </c>
      <c r="S9" s="67" t="s">
        <v>275</v>
      </c>
      <c r="T9" s="67" t="s">
        <v>380</v>
      </c>
      <c r="U9" s="67" t="s">
        <v>380</v>
      </c>
      <c r="V9" s="67" t="s">
        <v>146</v>
      </c>
      <c r="W9" s="67" t="s">
        <v>380</v>
      </c>
      <c r="X9" s="67" t="s">
        <v>380</v>
      </c>
      <c r="Y9" s="67" t="s">
        <v>503</v>
      </c>
      <c r="Z9" s="67" t="s">
        <v>311</v>
      </c>
      <c r="AA9" s="67" t="s">
        <v>257</v>
      </c>
      <c r="AB9" s="67" t="s">
        <v>150</v>
      </c>
      <c r="AC9" s="67" t="s">
        <v>256</v>
      </c>
      <c r="AD9" s="67" t="s">
        <v>200</v>
      </c>
      <c r="AE9" s="67" t="s">
        <v>414</v>
      </c>
      <c r="AF9" s="67" t="s">
        <v>390</v>
      </c>
      <c r="AG9" s="67" t="s">
        <v>382</v>
      </c>
      <c r="AH9" s="67" t="s">
        <v>379</v>
      </c>
      <c r="AI9" s="67" t="s">
        <v>257</v>
      </c>
      <c r="AJ9" s="67" t="s">
        <v>380</v>
      </c>
      <c r="AK9" s="67" t="s">
        <v>376</v>
      </c>
      <c r="AL9" s="67" t="s">
        <v>405</v>
      </c>
      <c r="AM9" s="67" t="s">
        <v>376</v>
      </c>
    </row>
    <row r="10" spans="1:39" ht="20.100000000000001" customHeight="1" x14ac:dyDescent="0.35">
      <c r="A10" s="61" t="s">
        <v>542</v>
      </c>
      <c r="B10" s="66" t="s">
        <v>774</v>
      </c>
      <c r="C10" s="66" t="s">
        <v>767</v>
      </c>
      <c r="D10" s="66" t="s">
        <v>775</v>
      </c>
      <c r="E10" s="66" t="s">
        <v>457</v>
      </c>
      <c r="F10" s="66" t="s">
        <v>601</v>
      </c>
      <c r="G10" s="66" t="s">
        <v>776</v>
      </c>
      <c r="H10" s="66" t="s">
        <v>323</v>
      </c>
      <c r="I10" s="66" t="s">
        <v>662</v>
      </c>
      <c r="J10" s="66" t="s">
        <v>597</v>
      </c>
      <c r="K10" s="66" t="s">
        <v>338</v>
      </c>
      <c r="L10" s="66" t="s">
        <v>514</v>
      </c>
      <c r="M10" s="66" t="s">
        <v>428</v>
      </c>
      <c r="N10" s="66" t="s">
        <v>588</v>
      </c>
      <c r="O10" s="66" t="s">
        <v>556</v>
      </c>
      <c r="P10" s="66" t="s">
        <v>189</v>
      </c>
      <c r="Q10" s="66" t="s">
        <v>669</v>
      </c>
      <c r="R10" s="66" t="s">
        <v>526</v>
      </c>
      <c r="S10" s="66" t="s">
        <v>112</v>
      </c>
      <c r="T10" s="66" t="s">
        <v>181</v>
      </c>
      <c r="U10" s="66" t="s">
        <v>132</v>
      </c>
      <c r="V10" s="66" t="s">
        <v>254</v>
      </c>
      <c r="W10" s="66" t="s">
        <v>249</v>
      </c>
      <c r="X10" s="66" t="s">
        <v>71</v>
      </c>
      <c r="Y10" s="66" t="s">
        <v>279</v>
      </c>
      <c r="Z10" s="66" t="s">
        <v>617</v>
      </c>
      <c r="AA10" s="66" t="s">
        <v>62</v>
      </c>
      <c r="AB10" s="66" t="s">
        <v>108</v>
      </c>
      <c r="AC10" s="66" t="s">
        <v>62</v>
      </c>
      <c r="AD10" s="66" t="s">
        <v>690</v>
      </c>
      <c r="AE10" s="66" t="s">
        <v>408</v>
      </c>
      <c r="AF10" s="66" t="s">
        <v>564</v>
      </c>
      <c r="AG10" s="66" t="s">
        <v>123</v>
      </c>
      <c r="AH10" s="66" t="s">
        <v>209</v>
      </c>
      <c r="AI10" s="66" t="s">
        <v>761</v>
      </c>
      <c r="AJ10" s="66" t="s">
        <v>403</v>
      </c>
      <c r="AK10" s="66" t="s">
        <v>306</v>
      </c>
      <c r="AL10" s="66" t="s">
        <v>109</v>
      </c>
      <c r="AM10" s="66" t="s">
        <v>48</v>
      </c>
    </row>
    <row r="11" spans="1:39" ht="20.100000000000001" customHeight="1" x14ac:dyDescent="0.35">
      <c r="A11" s="63" t="s">
        <v>545</v>
      </c>
      <c r="B11" s="65" t="s">
        <v>140</v>
      </c>
      <c r="C11" s="67" t="s">
        <v>140</v>
      </c>
      <c r="D11" s="67" t="s">
        <v>144</v>
      </c>
      <c r="E11" s="67" t="s">
        <v>138</v>
      </c>
      <c r="F11" s="67" t="s">
        <v>161</v>
      </c>
      <c r="G11" s="67" t="s">
        <v>199</v>
      </c>
      <c r="H11" s="67" t="s">
        <v>199</v>
      </c>
      <c r="I11" s="67" t="s">
        <v>138</v>
      </c>
      <c r="J11" s="67" t="s">
        <v>140</v>
      </c>
      <c r="K11" s="67" t="s">
        <v>142</v>
      </c>
      <c r="L11" s="67" t="s">
        <v>195</v>
      </c>
      <c r="M11" s="67" t="s">
        <v>202</v>
      </c>
      <c r="N11" s="67" t="s">
        <v>199</v>
      </c>
      <c r="O11" s="67" t="s">
        <v>142</v>
      </c>
      <c r="P11" s="67" t="s">
        <v>195</v>
      </c>
      <c r="Q11" s="67" t="s">
        <v>141</v>
      </c>
      <c r="R11" s="67" t="s">
        <v>191</v>
      </c>
      <c r="S11" s="67" t="s">
        <v>191</v>
      </c>
      <c r="T11" s="67" t="s">
        <v>191</v>
      </c>
      <c r="U11" s="67" t="s">
        <v>138</v>
      </c>
      <c r="V11" s="67" t="s">
        <v>405</v>
      </c>
      <c r="W11" s="67" t="s">
        <v>162</v>
      </c>
      <c r="X11" s="67" t="s">
        <v>379</v>
      </c>
      <c r="Y11" s="67" t="s">
        <v>141</v>
      </c>
      <c r="Z11" s="67" t="s">
        <v>153</v>
      </c>
      <c r="AA11" s="67" t="s">
        <v>198</v>
      </c>
      <c r="AB11" s="67" t="s">
        <v>152</v>
      </c>
      <c r="AC11" s="67" t="s">
        <v>144</v>
      </c>
      <c r="AD11" s="67" t="s">
        <v>379</v>
      </c>
      <c r="AE11" s="67" t="s">
        <v>404</v>
      </c>
      <c r="AF11" s="67" t="s">
        <v>161</v>
      </c>
      <c r="AG11" s="67" t="s">
        <v>146</v>
      </c>
      <c r="AH11" s="67" t="s">
        <v>143</v>
      </c>
      <c r="AI11" s="67" t="s">
        <v>144</v>
      </c>
      <c r="AJ11" s="67" t="s">
        <v>140</v>
      </c>
      <c r="AK11" s="67" t="s">
        <v>195</v>
      </c>
      <c r="AL11" s="67" t="s">
        <v>140</v>
      </c>
      <c r="AM11" s="67" t="s">
        <v>144</v>
      </c>
    </row>
    <row r="12" spans="1:39" ht="20.100000000000001" customHeight="1" x14ac:dyDescent="0.35">
      <c r="A12" s="61" t="s">
        <v>522</v>
      </c>
      <c r="B12" s="66" t="s">
        <v>326</v>
      </c>
      <c r="C12" s="66" t="s">
        <v>410</v>
      </c>
      <c r="D12" s="66" t="s">
        <v>577</v>
      </c>
      <c r="E12" s="66" t="s">
        <v>224</v>
      </c>
      <c r="F12" s="66" t="s">
        <v>690</v>
      </c>
      <c r="G12" s="66" t="s">
        <v>123</v>
      </c>
      <c r="H12" s="66" t="s">
        <v>479</v>
      </c>
      <c r="I12" s="66" t="s">
        <v>225</v>
      </c>
      <c r="J12" s="66" t="s">
        <v>407</v>
      </c>
      <c r="K12" s="66" t="s">
        <v>488</v>
      </c>
      <c r="L12" s="66" t="s">
        <v>467</v>
      </c>
      <c r="M12" s="66" t="s">
        <v>408</v>
      </c>
      <c r="N12" s="66" t="s">
        <v>266</v>
      </c>
      <c r="O12" s="66" t="s">
        <v>240</v>
      </c>
      <c r="P12" s="66" t="s">
        <v>295</v>
      </c>
      <c r="Q12" s="66" t="s">
        <v>262</v>
      </c>
      <c r="R12" s="66" t="s">
        <v>406</v>
      </c>
      <c r="S12" s="66" t="s">
        <v>247</v>
      </c>
      <c r="T12" s="66" t="s">
        <v>108</v>
      </c>
      <c r="U12" s="66" t="s">
        <v>112</v>
      </c>
      <c r="V12" s="66" t="s">
        <v>71</v>
      </c>
      <c r="W12" s="66" t="s">
        <v>62</v>
      </c>
      <c r="X12" s="66" t="s">
        <v>109</v>
      </c>
      <c r="Y12" s="66" t="s">
        <v>224</v>
      </c>
      <c r="Z12" s="66" t="s">
        <v>373</v>
      </c>
      <c r="AA12" s="66" t="s">
        <v>254</v>
      </c>
      <c r="AB12" s="66" t="s">
        <v>109</v>
      </c>
      <c r="AC12" s="66" t="s">
        <v>178</v>
      </c>
      <c r="AD12" s="66" t="s">
        <v>216</v>
      </c>
      <c r="AE12" s="66" t="s">
        <v>130</v>
      </c>
      <c r="AF12" s="66" t="s">
        <v>167</v>
      </c>
      <c r="AG12" s="66" t="s">
        <v>95</v>
      </c>
      <c r="AH12" s="66" t="s">
        <v>467</v>
      </c>
      <c r="AI12" s="66" t="s">
        <v>331</v>
      </c>
      <c r="AJ12" s="66" t="s">
        <v>593</v>
      </c>
      <c r="AK12" s="66" t="s">
        <v>254</v>
      </c>
      <c r="AL12" s="66" t="s">
        <v>109</v>
      </c>
      <c r="AM12" s="66" t="s">
        <v>606</v>
      </c>
    </row>
    <row r="13" spans="1:39" ht="20.100000000000001" customHeight="1" x14ac:dyDescent="0.35">
      <c r="A13" s="63" t="s">
        <v>532</v>
      </c>
      <c r="B13" s="65" t="s">
        <v>192</v>
      </c>
      <c r="C13" s="67" t="s">
        <v>196</v>
      </c>
      <c r="D13" s="67" t="s">
        <v>193</v>
      </c>
      <c r="E13" s="67" t="s">
        <v>145</v>
      </c>
      <c r="F13" s="67" t="s">
        <v>191</v>
      </c>
      <c r="G13" s="67" t="s">
        <v>193</v>
      </c>
      <c r="H13" s="67" t="s">
        <v>198</v>
      </c>
      <c r="I13" s="67" t="s">
        <v>192</v>
      </c>
      <c r="J13" s="67" t="s">
        <v>192</v>
      </c>
      <c r="K13" s="67" t="s">
        <v>192</v>
      </c>
      <c r="L13" s="67" t="s">
        <v>193</v>
      </c>
      <c r="M13" s="67" t="s">
        <v>196</v>
      </c>
      <c r="N13" s="67" t="s">
        <v>153</v>
      </c>
      <c r="O13" s="67" t="s">
        <v>192</v>
      </c>
      <c r="P13" s="67" t="s">
        <v>194</v>
      </c>
      <c r="Q13" s="67" t="s">
        <v>198</v>
      </c>
      <c r="R13" s="67" t="s">
        <v>191</v>
      </c>
      <c r="S13" s="67" t="s">
        <v>196</v>
      </c>
      <c r="T13" s="67" t="s">
        <v>154</v>
      </c>
      <c r="U13" s="67" t="s">
        <v>153</v>
      </c>
      <c r="V13" s="67" t="s">
        <v>192</v>
      </c>
      <c r="W13" s="67" t="s">
        <v>193</v>
      </c>
      <c r="X13" s="67" t="s">
        <v>194</v>
      </c>
      <c r="Y13" s="67" t="s">
        <v>198</v>
      </c>
      <c r="Z13" s="67" t="s">
        <v>143</v>
      </c>
      <c r="AA13" s="67" t="s">
        <v>141</v>
      </c>
      <c r="AB13" s="67" t="s">
        <v>311</v>
      </c>
      <c r="AC13" s="67" t="s">
        <v>143</v>
      </c>
      <c r="AD13" s="67" t="s">
        <v>201</v>
      </c>
      <c r="AE13" s="67" t="s">
        <v>198</v>
      </c>
      <c r="AF13" s="67" t="s">
        <v>194</v>
      </c>
      <c r="AG13" s="67" t="s">
        <v>196</v>
      </c>
      <c r="AH13" s="67" t="s">
        <v>153</v>
      </c>
      <c r="AI13" s="67" t="s">
        <v>143</v>
      </c>
      <c r="AJ13" s="67" t="s">
        <v>143</v>
      </c>
      <c r="AK13" s="67" t="s">
        <v>196</v>
      </c>
      <c r="AL13" s="67" t="s">
        <v>139</v>
      </c>
      <c r="AM13" s="67" t="s">
        <v>196</v>
      </c>
    </row>
    <row r="14" spans="1:39" ht="20.100000000000001" customHeight="1" x14ac:dyDescent="0.35">
      <c r="A14" s="61" t="s">
        <v>485</v>
      </c>
      <c r="B14" s="66" t="s">
        <v>334</v>
      </c>
      <c r="C14" s="66" t="s">
        <v>538</v>
      </c>
      <c r="D14" s="66" t="s">
        <v>538</v>
      </c>
      <c r="E14" s="66" t="s">
        <v>210</v>
      </c>
      <c r="F14" s="66" t="s">
        <v>669</v>
      </c>
      <c r="G14" s="66" t="s">
        <v>135</v>
      </c>
      <c r="H14" s="66" t="s">
        <v>62</v>
      </c>
      <c r="I14" s="66" t="s">
        <v>280</v>
      </c>
      <c r="J14" s="66" t="s">
        <v>267</v>
      </c>
      <c r="K14" s="66" t="s">
        <v>292</v>
      </c>
      <c r="L14" s="66" t="s">
        <v>399</v>
      </c>
      <c r="M14" s="66" t="s">
        <v>254</v>
      </c>
      <c r="N14" s="66" t="s">
        <v>228</v>
      </c>
      <c r="O14" s="66" t="s">
        <v>94</v>
      </c>
      <c r="P14" s="66" t="s">
        <v>543</v>
      </c>
      <c r="Q14" s="66" t="s">
        <v>229</v>
      </c>
      <c r="R14" s="66" t="s">
        <v>125</v>
      </c>
      <c r="S14" s="66" t="s">
        <v>178</v>
      </c>
      <c r="T14" s="66" t="s">
        <v>109</v>
      </c>
      <c r="U14" s="66" t="s">
        <v>180</v>
      </c>
      <c r="V14" s="66" t="s">
        <v>101</v>
      </c>
      <c r="W14" s="66" t="s">
        <v>181</v>
      </c>
      <c r="X14" s="66" t="s">
        <v>108</v>
      </c>
      <c r="Y14" s="66" t="s">
        <v>112</v>
      </c>
      <c r="Z14" s="66" t="s">
        <v>183</v>
      </c>
      <c r="AA14" s="66" t="s">
        <v>101</v>
      </c>
      <c r="AB14" s="66" t="s">
        <v>109</v>
      </c>
      <c r="AC14" s="66" t="s">
        <v>109</v>
      </c>
      <c r="AD14" s="66" t="s">
        <v>247</v>
      </c>
      <c r="AE14" s="66" t="s">
        <v>249</v>
      </c>
      <c r="AF14" s="66" t="s">
        <v>97</v>
      </c>
      <c r="AG14" s="66" t="s">
        <v>249</v>
      </c>
      <c r="AH14" s="66" t="s">
        <v>298</v>
      </c>
      <c r="AI14" s="66" t="s">
        <v>715</v>
      </c>
      <c r="AJ14" s="66" t="s">
        <v>277</v>
      </c>
      <c r="AK14" s="66" t="s">
        <v>218</v>
      </c>
      <c r="AL14" s="66" t="s">
        <v>108</v>
      </c>
      <c r="AM14" s="66" t="s">
        <v>189</v>
      </c>
    </row>
    <row r="15" spans="1:39" ht="20.100000000000001" customHeight="1" x14ac:dyDescent="0.35">
      <c r="A15" s="63" t="s">
        <v>502</v>
      </c>
      <c r="B15" s="65" t="s">
        <v>201</v>
      </c>
      <c r="C15" s="67" t="s">
        <v>201</v>
      </c>
      <c r="D15" s="67" t="s">
        <v>201</v>
      </c>
      <c r="E15" s="67" t="s">
        <v>139</v>
      </c>
      <c r="F15" s="67" t="s">
        <v>201</v>
      </c>
      <c r="G15" s="67" t="s">
        <v>201</v>
      </c>
      <c r="H15" s="67" t="s">
        <v>148</v>
      </c>
      <c r="I15" s="67" t="s">
        <v>201</v>
      </c>
      <c r="J15" s="67" t="s">
        <v>155</v>
      </c>
      <c r="K15" s="67" t="s">
        <v>149</v>
      </c>
      <c r="L15" s="67" t="s">
        <v>157</v>
      </c>
      <c r="M15" s="67" t="s">
        <v>236</v>
      </c>
      <c r="N15" s="67" t="s">
        <v>201</v>
      </c>
      <c r="O15" s="67" t="s">
        <v>155</v>
      </c>
      <c r="P15" s="67" t="s">
        <v>145</v>
      </c>
      <c r="Q15" s="67" t="s">
        <v>154</v>
      </c>
      <c r="R15" s="67" t="s">
        <v>198</v>
      </c>
      <c r="S15" s="67" t="s">
        <v>201</v>
      </c>
      <c r="T15" s="67" t="s">
        <v>202</v>
      </c>
      <c r="U15" s="67" t="s">
        <v>194</v>
      </c>
      <c r="V15" s="67" t="s">
        <v>155</v>
      </c>
      <c r="W15" s="67" t="s">
        <v>236</v>
      </c>
      <c r="X15" s="67" t="s">
        <v>150</v>
      </c>
      <c r="Y15" s="67" t="s">
        <v>236</v>
      </c>
      <c r="Z15" s="67" t="s">
        <v>198</v>
      </c>
      <c r="AA15" s="67" t="s">
        <v>157</v>
      </c>
      <c r="AB15" s="67" t="s">
        <v>461</v>
      </c>
      <c r="AC15" s="67" t="s">
        <v>198</v>
      </c>
      <c r="AD15" s="67" t="s">
        <v>154</v>
      </c>
      <c r="AE15" s="67" t="s">
        <v>147</v>
      </c>
      <c r="AF15" s="67" t="s">
        <v>152</v>
      </c>
      <c r="AG15" s="67" t="s">
        <v>152</v>
      </c>
      <c r="AH15" s="67" t="s">
        <v>145</v>
      </c>
      <c r="AI15" s="67" t="s">
        <v>155</v>
      </c>
      <c r="AJ15" s="67" t="s">
        <v>198</v>
      </c>
      <c r="AK15" s="67" t="s">
        <v>157</v>
      </c>
      <c r="AL15" s="67" t="s">
        <v>236</v>
      </c>
      <c r="AM15" s="67" t="s">
        <v>149</v>
      </c>
    </row>
    <row r="16" spans="1:39" ht="20.100000000000001" customHeight="1" x14ac:dyDescent="0.35">
      <c r="A16" s="61" t="s">
        <v>504</v>
      </c>
      <c r="B16" s="66" t="s">
        <v>535</v>
      </c>
      <c r="C16" s="66" t="s">
        <v>117</v>
      </c>
      <c r="D16" s="66" t="s">
        <v>528</v>
      </c>
      <c r="E16" s="66" t="s">
        <v>182</v>
      </c>
      <c r="F16" s="66" t="s">
        <v>126</v>
      </c>
      <c r="G16" s="66" t="s">
        <v>136</v>
      </c>
      <c r="H16" s="66" t="s">
        <v>262</v>
      </c>
      <c r="I16" s="66" t="s">
        <v>270</v>
      </c>
      <c r="J16" s="66" t="s">
        <v>63</v>
      </c>
      <c r="K16" s="66" t="s">
        <v>223</v>
      </c>
      <c r="L16" s="66" t="s">
        <v>295</v>
      </c>
      <c r="M16" s="66" t="s">
        <v>527</v>
      </c>
      <c r="N16" s="66" t="s">
        <v>272</v>
      </c>
      <c r="O16" s="66" t="s">
        <v>214</v>
      </c>
      <c r="P16" s="66" t="s">
        <v>293</v>
      </c>
      <c r="Q16" s="66" t="s">
        <v>132</v>
      </c>
      <c r="R16" s="66" t="s">
        <v>183</v>
      </c>
      <c r="S16" s="66" t="s">
        <v>181</v>
      </c>
      <c r="T16" s="66" t="s">
        <v>70</v>
      </c>
      <c r="U16" s="66" t="s">
        <v>109</v>
      </c>
      <c r="V16" s="66" t="s">
        <v>229</v>
      </c>
      <c r="W16" s="66" t="s">
        <v>129</v>
      </c>
      <c r="X16" s="66" t="s">
        <v>108</v>
      </c>
      <c r="Y16" s="66" t="s">
        <v>247</v>
      </c>
      <c r="Z16" s="66" t="s">
        <v>278</v>
      </c>
      <c r="AA16" s="66" t="s">
        <v>247</v>
      </c>
      <c r="AB16" s="66" t="s">
        <v>70</v>
      </c>
      <c r="AC16" s="66" t="s">
        <v>178</v>
      </c>
      <c r="AD16" s="66" t="s">
        <v>97</v>
      </c>
      <c r="AE16" s="66" t="s">
        <v>249</v>
      </c>
      <c r="AF16" s="66" t="s">
        <v>221</v>
      </c>
      <c r="AG16" s="66" t="s">
        <v>272</v>
      </c>
      <c r="AH16" s="66" t="s">
        <v>96</v>
      </c>
      <c r="AI16" s="66" t="s">
        <v>264</v>
      </c>
      <c r="AJ16" s="66" t="s">
        <v>409</v>
      </c>
      <c r="AK16" s="66" t="s">
        <v>58</v>
      </c>
      <c r="AL16" s="66" t="s">
        <v>181</v>
      </c>
      <c r="AM16" s="66" t="s">
        <v>215</v>
      </c>
    </row>
    <row r="17" spans="1:39" ht="20.100000000000001" customHeight="1" x14ac:dyDescent="0.35">
      <c r="A17" s="63" t="s">
        <v>521</v>
      </c>
      <c r="B17" s="65" t="s">
        <v>201</v>
      </c>
      <c r="C17" s="67" t="s">
        <v>147</v>
      </c>
      <c r="D17" s="67" t="s">
        <v>201</v>
      </c>
      <c r="E17" s="67" t="s">
        <v>201</v>
      </c>
      <c r="F17" s="67" t="s">
        <v>157</v>
      </c>
      <c r="G17" s="67" t="s">
        <v>201</v>
      </c>
      <c r="H17" s="67" t="s">
        <v>152</v>
      </c>
      <c r="I17" s="67" t="s">
        <v>201</v>
      </c>
      <c r="J17" s="67" t="s">
        <v>201</v>
      </c>
      <c r="K17" s="67" t="s">
        <v>149</v>
      </c>
      <c r="L17" s="67" t="s">
        <v>147</v>
      </c>
      <c r="M17" s="67" t="s">
        <v>201</v>
      </c>
      <c r="N17" s="67" t="s">
        <v>149</v>
      </c>
      <c r="O17" s="67" t="s">
        <v>147</v>
      </c>
      <c r="P17" s="67" t="s">
        <v>155</v>
      </c>
      <c r="Q17" s="67" t="s">
        <v>149</v>
      </c>
      <c r="R17" s="67" t="s">
        <v>155</v>
      </c>
      <c r="S17" s="67" t="s">
        <v>236</v>
      </c>
      <c r="T17" s="67" t="s">
        <v>145</v>
      </c>
      <c r="U17" s="67" t="s">
        <v>152</v>
      </c>
      <c r="V17" s="67" t="s">
        <v>147</v>
      </c>
      <c r="W17" s="67" t="s">
        <v>147</v>
      </c>
      <c r="X17" s="67" t="s">
        <v>150</v>
      </c>
      <c r="Y17" s="67" t="s">
        <v>236</v>
      </c>
      <c r="Z17" s="67" t="s">
        <v>147</v>
      </c>
      <c r="AA17" s="67" t="s">
        <v>198</v>
      </c>
      <c r="AB17" s="67" t="s">
        <v>201</v>
      </c>
      <c r="AC17" s="67" t="s">
        <v>143</v>
      </c>
      <c r="AD17" s="67" t="s">
        <v>147</v>
      </c>
      <c r="AE17" s="67" t="s">
        <v>147</v>
      </c>
      <c r="AF17" s="67" t="s">
        <v>236</v>
      </c>
      <c r="AG17" s="67" t="s">
        <v>152</v>
      </c>
      <c r="AH17" s="67" t="s">
        <v>157</v>
      </c>
      <c r="AI17" s="67" t="s">
        <v>155</v>
      </c>
      <c r="AJ17" s="67" t="s">
        <v>157</v>
      </c>
      <c r="AK17" s="67" t="s">
        <v>157</v>
      </c>
      <c r="AL17" s="67" t="s">
        <v>193</v>
      </c>
      <c r="AM17" s="67" t="s">
        <v>149</v>
      </c>
    </row>
    <row r="18" spans="1:39" ht="20.100000000000001" customHeight="1" x14ac:dyDescent="0.35">
      <c r="A18" s="61" t="s">
        <v>415</v>
      </c>
      <c r="B18" s="66" t="s">
        <v>71</v>
      </c>
      <c r="C18" s="66" t="s">
        <v>180</v>
      </c>
      <c r="D18" s="66" t="s">
        <v>109</v>
      </c>
      <c r="E18" s="66" t="s">
        <v>108</v>
      </c>
      <c r="F18" s="66" t="s">
        <v>181</v>
      </c>
      <c r="G18" s="66" t="s">
        <v>129</v>
      </c>
      <c r="H18" s="66" t="s">
        <v>229</v>
      </c>
      <c r="I18" s="66" t="s">
        <v>181</v>
      </c>
      <c r="J18" s="66" t="s">
        <v>129</v>
      </c>
      <c r="K18" s="66" t="s">
        <v>229</v>
      </c>
      <c r="L18" s="66" t="s">
        <v>181</v>
      </c>
      <c r="M18" s="66" t="s">
        <v>109</v>
      </c>
      <c r="N18" s="66" t="s">
        <v>70</v>
      </c>
      <c r="O18" s="66" t="s">
        <v>108</v>
      </c>
      <c r="P18" s="66" t="s">
        <v>229</v>
      </c>
      <c r="Q18" s="66" t="s">
        <v>108</v>
      </c>
      <c r="R18" s="66" t="s">
        <v>109</v>
      </c>
      <c r="S18" s="66" t="s">
        <v>108</v>
      </c>
      <c r="T18" s="66" t="s">
        <v>108</v>
      </c>
      <c r="U18" s="66" t="s">
        <v>108</v>
      </c>
      <c r="V18" s="66" t="s">
        <v>108</v>
      </c>
      <c r="W18" s="66" t="s">
        <v>108</v>
      </c>
      <c r="X18" s="66" t="s">
        <v>108</v>
      </c>
      <c r="Y18" s="66" t="s">
        <v>108</v>
      </c>
      <c r="Z18" s="66" t="s">
        <v>101</v>
      </c>
      <c r="AA18" s="66" t="s">
        <v>108</v>
      </c>
      <c r="AB18" s="66" t="s">
        <v>108</v>
      </c>
      <c r="AC18" s="66" t="s">
        <v>108</v>
      </c>
      <c r="AD18" s="66" t="s">
        <v>108</v>
      </c>
      <c r="AE18" s="66" t="s">
        <v>70</v>
      </c>
      <c r="AF18" s="66" t="s">
        <v>178</v>
      </c>
      <c r="AG18" s="66" t="s">
        <v>109</v>
      </c>
      <c r="AH18" s="66" t="s">
        <v>70</v>
      </c>
      <c r="AI18" s="66" t="s">
        <v>108</v>
      </c>
      <c r="AJ18" s="66" t="s">
        <v>109</v>
      </c>
      <c r="AK18" s="66" t="s">
        <v>108</v>
      </c>
      <c r="AL18" s="66" t="s">
        <v>108</v>
      </c>
      <c r="AM18" s="66" t="s">
        <v>180</v>
      </c>
    </row>
    <row r="19" spans="1:39" ht="20.100000000000001" customHeight="1" x14ac:dyDescent="0.35">
      <c r="A19" s="63" t="s">
        <v>416</v>
      </c>
      <c r="B19" s="65">
        <v>0.01</v>
      </c>
      <c r="C19" s="67" t="s">
        <v>150</v>
      </c>
      <c r="D19" s="67" t="s">
        <v>150</v>
      </c>
      <c r="E19" s="67" t="s">
        <v>150</v>
      </c>
      <c r="F19" s="67" t="s">
        <v>150</v>
      </c>
      <c r="G19" s="67" t="s">
        <v>150</v>
      </c>
      <c r="H19" s="67" t="s">
        <v>148</v>
      </c>
      <c r="I19" s="67" t="s">
        <v>150</v>
      </c>
      <c r="J19" s="67" t="s">
        <v>150</v>
      </c>
      <c r="K19" s="67" t="s">
        <v>150</v>
      </c>
      <c r="L19" s="67" t="s">
        <v>150</v>
      </c>
      <c r="M19" s="67" t="s">
        <v>150</v>
      </c>
      <c r="N19" s="67" t="s">
        <v>150</v>
      </c>
      <c r="O19" s="67" t="s">
        <v>150</v>
      </c>
      <c r="P19" s="67" t="s">
        <v>148</v>
      </c>
      <c r="Q19" s="67" t="s">
        <v>150</v>
      </c>
      <c r="R19" s="67" t="s">
        <v>150</v>
      </c>
      <c r="S19" s="67" t="s">
        <v>150</v>
      </c>
      <c r="T19" s="67" t="s">
        <v>150</v>
      </c>
      <c r="U19" s="67" t="s">
        <v>150</v>
      </c>
      <c r="V19" s="67" t="s">
        <v>150</v>
      </c>
      <c r="W19" s="67" t="s">
        <v>148</v>
      </c>
      <c r="X19" s="67" t="s">
        <v>150</v>
      </c>
      <c r="Y19" s="67" t="s">
        <v>150</v>
      </c>
      <c r="Z19" s="67" t="s">
        <v>148</v>
      </c>
      <c r="AA19" s="67" t="s">
        <v>150</v>
      </c>
      <c r="AB19" s="67" t="s">
        <v>150</v>
      </c>
      <c r="AC19" s="67" t="s">
        <v>150</v>
      </c>
      <c r="AD19" s="67" t="s">
        <v>150</v>
      </c>
      <c r="AE19" s="67" t="s">
        <v>150</v>
      </c>
      <c r="AF19" s="67" t="s">
        <v>148</v>
      </c>
      <c r="AG19" s="67" t="s">
        <v>150</v>
      </c>
      <c r="AH19" s="67" t="s">
        <v>150</v>
      </c>
      <c r="AI19" s="67" t="s">
        <v>150</v>
      </c>
      <c r="AJ19" s="67" t="s">
        <v>150</v>
      </c>
      <c r="AK19" s="67" t="s">
        <v>150</v>
      </c>
      <c r="AL19" s="67" t="s">
        <v>150</v>
      </c>
      <c r="AM19" s="67" t="s">
        <v>150</v>
      </c>
    </row>
    <row r="20" spans="1:39" x14ac:dyDescent="0.3">
      <c r="B20" s="6">
        <f>((B9)+(B11)+(B13)+(B15)+(B17)+(B19))</f>
        <v>1</v>
      </c>
    </row>
  </sheetData>
  <sheetProtection algorithmName="SHA-512" hashValue="lvdQhdCaXumRbScXnSNdA494E13sBJ538BIS8Pg+33zl7qzE55exLPO4La5O3q5ozqEBU9B+6FxsXE9RH6d0GA==" saltValue="Y1nsoxyeXIWZhRs0t3VW7Q==" spinCount="100000" sheet="1" objects="1" scenarios="1"/>
  <mergeCells count="9">
    <mergeCell ref="B2:J2"/>
    <mergeCell ref="Q4:AD4"/>
    <mergeCell ref="AE4:AI4"/>
    <mergeCell ref="AJ4:AM4"/>
    <mergeCell ref="C4:D4"/>
    <mergeCell ref="E4:H4"/>
    <mergeCell ref="I4:K4"/>
    <mergeCell ref="L4:P4"/>
    <mergeCell ref="A3:F3"/>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AM19"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M20"/>
  <sheetViews>
    <sheetView showGridLines="0" workbookViewId="0">
      <pane xSplit="2" topLeftCell="C1" activePane="topRight" state="frozen"/>
      <selection pane="topRight" activeCell="B1" sqref="B1"/>
    </sheetView>
  </sheetViews>
  <sheetFormatPr defaultRowHeight="14.4" x14ac:dyDescent="0.3"/>
  <cols>
    <col min="1" max="1" width="48.21875" customWidth="1"/>
    <col min="2" max="39" width="18.77734375" customWidth="1"/>
  </cols>
  <sheetData>
    <row r="1" spans="1:39" ht="21" x14ac:dyDescent="0.4">
      <c r="A1" s="7" t="str">
        <f>HYPERLINK("#Contents!A1","Return to Contents")</f>
        <v>Return to Contents</v>
      </c>
    </row>
    <row r="2" spans="1:39" ht="52.8" customHeight="1" x14ac:dyDescent="0.3">
      <c r="A2" s="95"/>
      <c r="B2" s="149" t="s">
        <v>988</v>
      </c>
      <c r="C2" s="149"/>
      <c r="D2" s="149"/>
      <c r="E2" s="149"/>
      <c r="F2" s="149"/>
      <c r="G2" s="149"/>
      <c r="H2" s="149"/>
      <c r="I2" s="60"/>
      <c r="J2" s="60"/>
      <c r="K2" s="72"/>
      <c r="L2" s="72"/>
      <c r="M2" s="72"/>
      <c r="N2" s="72"/>
      <c r="O2" s="72"/>
    </row>
    <row r="3" spans="1:39" ht="75.599999999999994" customHeight="1" x14ac:dyDescent="0.3">
      <c r="A3" s="158" t="s">
        <v>962</v>
      </c>
      <c r="B3" s="158"/>
      <c r="C3" s="158"/>
      <c r="D3" s="158"/>
      <c r="E3" s="158"/>
      <c r="F3" s="158"/>
      <c r="G3" s="97"/>
    </row>
    <row r="4" spans="1:39" ht="18" x14ac:dyDescent="0.3">
      <c r="A4" s="1"/>
      <c r="B4" s="52"/>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66" customHeight="1" x14ac:dyDescent="0.3">
      <c r="A5" s="2"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20.100000000000001" customHeight="1" x14ac:dyDescent="0.35">
      <c r="A6" s="61" t="s">
        <v>35</v>
      </c>
      <c r="B6" s="66" t="s">
        <v>36</v>
      </c>
      <c r="C6" s="66" t="s">
        <v>37</v>
      </c>
      <c r="D6" s="66" t="s">
        <v>38</v>
      </c>
      <c r="E6" s="66" t="s">
        <v>39</v>
      </c>
      <c r="F6" s="66" t="s">
        <v>40</v>
      </c>
      <c r="G6" s="66" t="s">
        <v>41</v>
      </c>
      <c r="H6" s="66" t="s">
        <v>42</v>
      </c>
      <c r="I6" s="66" t="s">
        <v>43</v>
      </c>
      <c r="J6" s="66" t="s">
        <v>44</v>
      </c>
      <c r="K6" s="66" t="s">
        <v>45</v>
      </c>
      <c r="L6" s="66" t="s">
        <v>46</v>
      </c>
      <c r="M6" s="66" t="s">
        <v>47</v>
      </c>
      <c r="N6" s="66" t="s">
        <v>48</v>
      </c>
      <c r="O6" s="66" t="s">
        <v>49</v>
      </c>
      <c r="P6" s="66" t="s">
        <v>50</v>
      </c>
      <c r="Q6" s="66" t="s">
        <v>51</v>
      </c>
      <c r="R6" s="66" t="s">
        <v>52</v>
      </c>
      <c r="S6" s="66" t="s">
        <v>53</v>
      </c>
      <c r="T6" s="66" t="s">
        <v>54</v>
      </c>
      <c r="U6" s="66" t="s">
        <v>55</v>
      </c>
      <c r="V6" s="66" t="s">
        <v>56</v>
      </c>
      <c r="W6" s="66" t="s">
        <v>57</v>
      </c>
      <c r="X6" s="66" t="s">
        <v>58</v>
      </c>
      <c r="Y6" s="66" t="s">
        <v>59</v>
      </c>
      <c r="Z6" s="66" t="s">
        <v>60</v>
      </c>
      <c r="AA6" s="66" t="s">
        <v>61</v>
      </c>
      <c r="AB6" s="66" t="s">
        <v>62</v>
      </c>
      <c r="AC6" s="66" t="s">
        <v>63</v>
      </c>
      <c r="AD6" s="66" t="s">
        <v>64</v>
      </c>
      <c r="AE6" s="66" t="s">
        <v>65</v>
      </c>
      <c r="AF6" s="66" t="s">
        <v>66</v>
      </c>
      <c r="AG6" s="66" t="s">
        <v>67</v>
      </c>
      <c r="AH6" s="66" t="s">
        <v>68</v>
      </c>
      <c r="AI6" s="66" t="s">
        <v>69</v>
      </c>
      <c r="AJ6" s="66" t="s">
        <v>72</v>
      </c>
      <c r="AK6" s="66" t="s">
        <v>73</v>
      </c>
      <c r="AL6" s="66" t="s">
        <v>74</v>
      </c>
      <c r="AM6" s="66" t="s">
        <v>75</v>
      </c>
    </row>
    <row r="7" spans="1:39" ht="20.100000000000001" customHeight="1" x14ac:dyDescent="0.35">
      <c r="A7" s="63" t="s">
        <v>76</v>
      </c>
      <c r="B7" s="67" t="s">
        <v>717</v>
      </c>
      <c r="C7" s="67" t="s">
        <v>78</v>
      </c>
      <c r="D7" s="67" t="s">
        <v>79</v>
      </c>
      <c r="E7" s="67" t="s">
        <v>607</v>
      </c>
      <c r="F7" s="67" t="s">
        <v>81</v>
      </c>
      <c r="G7" s="67" t="s">
        <v>642</v>
      </c>
      <c r="H7" s="67" t="s">
        <v>644</v>
      </c>
      <c r="I7" s="67" t="s">
        <v>471</v>
      </c>
      <c r="J7" s="67" t="s">
        <v>608</v>
      </c>
      <c r="K7" s="67" t="s">
        <v>668</v>
      </c>
      <c r="L7" s="67" t="s">
        <v>549</v>
      </c>
      <c r="M7" s="67" t="s">
        <v>88</v>
      </c>
      <c r="N7" s="67" t="s">
        <v>89</v>
      </c>
      <c r="O7" s="67" t="s">
        <v>90</v>
      </c>
      <c r="P7" s="67" t="s">
        <v>590</v>
      </c>
      <c r="Q7" s="67" t="s">
        <v>573</v>
      </c>
      <c r="R7" s="67" t="s">
        <v>93</v>
      </c>
      <c r="S7" s="67" t="s">
        <v>167</v>
      </c>
      <c r="T7" s="67" t="s">
        <v>71</v>
      </c>
      <c r="U7" s="67" t="s">
        <v>95</v>
      </c>
      <c r="V7" s="67" t="s">
        <v>63</v>
      </c>
      <c r="W7" s="67" t="s">
        <v>223</v>
      </c>
      <c r="X7" s="67" t="s">
        <v>97</v>
      </c>
      <c r="Y7" s="67" t="s">
        <v>98</v>
      </c>
      <c r="Z7" s="67" t="s">
        <v>99</v>
      </c>
      <c r="AA7" s="67" t="s">
        <v>100</v>
      </c>
      <c r="AB7" s="67" t="s">
        <v>178</v>
      </c>
      <c r="AC7" s="67" t="s">
        <v>265</v>
      </c>
      <c r="AD7" s="67" t="s">
        <v>103</v>
      </c>
      <c r="AE7" s="67" t="s">
        <v>104</v>
      </c>
      <c r="AF7" s="67" t="s">
        <v>105</v>
      </c>
      <c r="AG7" s="67" t="s">
        <v>106</v>
      </c>
      <c r="AH7" s="67" t="s">
        <v>644</v>
      </c>
      <c r="AI7" s="67" t="s">
        <v>483</v>
      </c>
      <c r="AJ7" s="67" t="s">
        <v>110</v>
      </c>
      <c r="AK7" s="67" t="s">
        <v>111</v>
      </c>
      <c r="AL7" s="67" t="s">
        <v>220</v>
      </c>
      <c r="AM7" s="67" t="s">
        <v>645</v>
      </c>
    </row>
    <row r="8" spans="1:39" ht="20.100000000000001" customHeight="1" x14ac:dyDescent="0.35">
      <c r="A8" s="61" t="s">
        <v>485</v>
      </c>
      <c r="B8" s="66" t="s">
        <v>777</v>
      </c>
      <c r="C8" s="66" t="s">
        <v>778</v>
      </c>
      <c r="D8" s="66" t="s">
        <v>459</v>
      </c>
      <c r="E8" s="66" t="s">
        <v>184</v>
      </c>
      <c r="F8" s="66" t="s">
        <v>116</v>
      </c>
      <c r="G8" s="66" t="s">
        <v>648</v>
      </c>
      <c r="H8" s="66" t="s">
        <v>514</v>
      </c>
      <c r="I8" s="66" t="s">
        <v>714</v>
      </c>
      <c r="J8" s="66" t="s">
        <v>494</v>
      </c>
      <c r="K8" s="66" t="s">
        <v>573</v>
      </c>
      <c r="L8" s="66" t="s">
        <v>625</v>
      </c>
      <c r="M8" s="66" t="s">
        <v>362</v>
      </c>
      <c r="N8" s="66" t="s">
        <v>603</v>
      </c>
      <c r="O8" s="66" t="s">
        <v>248</v>
      </c>
      <c r="P8" s="66" t="s">
        <v>617</v>
      </c>
      <c r="Q8" s="66" t="s">
        <v>588</v>
      </c>
      <c r="R8" s="66" t="s">
        <v>207</v>
      </c>
      <c r="S8" s="66" t="s">
        <v>102</v>
      </c>
      <c r="T8" s="66" t="s">
        <v>181</v>
      </c>
      <c r="U8" s="66" t="s">
        <v>188</v>
      </c>
      <c r="V8" s="66" t="s">
        <v>228</v>
      </c>
      <c r="W8" s="66" t="s">
        <v>54</v>
      </c>
      <c r="X8" s="66" t="s">
        <v>129</v>
      </c>
      <c r="Y8" s="66" t="s">
        <v>513</v>
      </c>
      <c r="Z8" s="66" t="s">
        <v>779</v>
      </c>
      <c r="AA8" s="66" t="s">
        <v>262</v>
      </c>
      <c r="AB8" s="66" t="s">
        <v>108</v>
      </c>
      <c r="AC8" s="66" t="s">
        <v>71</v>
      </c>
      <c r="AD8" s="66" t="s">
        <v>189</v>
      </c>
      <c r="AE8" s="66" t="s">
        <v>361</v>
      </c>
      <c r="AF8" s="66" t="s">
        <v>509</v>
      </c>
      <c r="AG8" s="66" t="s">
        <v>396</v>
      </c>
      <c r="AH8" s="66" t="s">
        <v>104</v>
      </c>
      <c r="AI8" s="66" t="s">
        <v>431</v>
      </c>
      <c r="AJ8" s="66" t="s">
        <v>623</v>
      </c>
      <c r="AK8" s="66" t="s">
        <v>636</v>
      </c>
      <c r="AL8" s="66" t="s">
        <v>109</v>
      </c>
      <c r="AM8" s="66" t="s">
        <v>781</v>
      </c>
    </row>
    <row r="9" spans="1:39" ht="20.100000000000001" customHeight="1" x14ac:dyDescent="0.35">
      <c r="A9" s="63" t="s">
        <v>502</v>
      </c>
      <c r="B9" s="65" t="s">
        <v>404</v>
      </c>
      <c r="C9" s="67" t="s">
        <v>404</v>
      </c>
      <c r="D9" s="67" t="s">
        <v>256</v>
      </c>
      <c r="E9" s="67" t="s">
        <v>375</v>
      </c>
      <c r="F9" s="67" t="s">
        <v>162</v>
      </c>
      <c r="G9" s="67" t="s">
        <v>141</v>
      </c>
      <c r="H9" s="67" t="s">
        <v>138</v>
      </c>
      <c r="I9" s="67" t="s">
        <v>146</v>
      </c>
      <c r="J9" s="67" t="s">
        <v>146</v>
      </c>
      <c r="K9" s="67" t="s">
        <v>142</v>
      </c>
      <c r="L9" s="67" t="s">
        <v>162</v>
      </c>
      <c r="M9" s="67" t="s">
        <v>144</v>
      </c>
      <c r="N9" s="67" t="s">
        <v>162</v>
      </c>
      <c r="O9" s="67" t="s">
        <v>141</v>
      </c>
      <c r="P9" s="67" t="s">
        <v>405</v>
      </c>
      <c r="Q9" s="67" t="s">
        <v>381</v>
      </c>
      <c r="R9" s="67" t="s">
        <v>193</v>
      </c>
      <c r="S9" s="67" t="s">
        <v>375</v>
      </c>
      <c r="T9" s="67" t="s">
        <v>143</v>
      </c>
      <c r="U9" s="67" t="s">
        <v>378</v>
      </c>
      <c r="V9" s="67" t="s">
        <v>382</v>
      </c>
      <c r="W9" s="67" t="s">
        <v>382</v>
      </c>
      <c r="X9" s="67" t="s">
        <v>193</v>
      </c>
      <c r="Y9" s="67" t="s">
        <v>288</v>
      </c>
      <c r="Z9" s="67" t="s">
        <v>311</v>
      </c>
      <c r="AA9" s="67" t="s">
        <v>162</v>
      </c>
      <c r="AB9" s="67" t="s">
        <v>150</v>
      </c>
      <c r="AC9" s="67" t="s">
        <v>404</v>
      </c>
      <c r="AD9" s="67" t="s">
        <v>195</v>
      </c>
      <c r="AE9" s="67" t="s">
        <v>461</v>
      </c>
      <c r="AF9" s="67" t="s">
        <v>381</v>
      </c>
      <c r="AG9" s="67" t="s">
        <v>138</v>
      </c>
      <c r="AH9" s="67" t="s">
        <v>303</v>
      </c>
      <c r="AI9" s="67" t="s">
        <v>193</v>
      </c>
      <c r="AJ9" s="67" t="s">
        <v>139</v>
      </c>
      <c r="AK9" s="67" t="s">
        <v>405</v>
      </c>
      <c r="AL9" s="67" t="s">
        <v>138</v>
      </c>
      <c r="AM9" s="67" t="s">
        <v>381</v>
      </c>
    </row>
    <row r="10" spans="1:39" ht="20.100000000000001" customHeight="1" x14ac:dyDescent="0.35">
      <c r="A10" s="61" t="s">
        <v>522</v>
      </c>
      <c r="B10" s="66" t="s">
        <v>782</v>
      </c>
      <c r="C10" s="66" t="s">
        <v>783</v>
      </c>
      <c r="D10" s="66" t="s">
        <v>507</v>
      </c>
      <c r="E10" s="66" t="s">
        <v>206</v>
      </c>
      <c r="F10" s="66" t="s">
        <v>403</v>
      </c>
      <c r="G10" s="66" t="s">
        <v>784</v>
      </c>
      <c r="H10" s="66" t="s">
        <v>660</v>
      </c>
      <c r="I10" s="66" t="s">
        <v>350</v>
      </c>
      <c r="J10" s="66" t="s">
        <v>785</v>
      </c>
      <c r="K10" s="66" t="s">
        <v>329</v>
      </c>
      <c r="L10" s="66" t="s">
        <v>753</v>
      </c>
      <c r="M10" s="66" t="s">
        <v>430</v>
      </c>
      <c r="N10" s="66" t="s">
        <v>120</v>
      </c>
      <c r="O10" s="66" t="s">
        <v>510</v>
      </c>
      <c r="P10" s="66" t="s">
        <v>117</v>
      </c>
      <c r="Q10" s="66" t="s">
        <v>222</v>
      </c>
      <c r="R10" s="66" t="s">
        <v>621</v>
      </c>
      <c r="S10" s="66" t="s">
        <v>112</v>
      </c>
      <c r="T10" s="66" t="s">
        <v>229</v>
      </c>
      <c r="U10" s="66" t="s">
        <v>58</v>
      </c>
      <c r="V10" s="66" t="s">
        <v>132</v>
      </c>
      <c r="W10" s="66" t="s">
        <v>247</v>
      </c>
      <c r="X10" s="66" t="s">
        <v>247</v>
      </c>
      <c r="Y10" s="66" t="s">
        <v>575</v>
      </c>
      <c r="Z10" s="66" t="s">
        <v>429</v>
      </c>
      <c r="AA10" s="66" t="s">
        <v>221</v>
      </c>
      <c r="AB10" s="66" t="s">
        <v>181</v>
      </c>
      <c r="AC10" s="66" t="s">
        <v>247</v>
      </c>
      <c r="AD10" s="66" t="s">
        <v>786</v>
      </c>
      <c r="AE10" s="66" t="s">
        <v>251</v>
      </c>
      <c r="AF10" s="66" t="s">
        <v>431</v>
      </c>
      <c r="AG10" s="66" t="s">
        <v>598</v>
      </c>
      <c r="AH10" s="66" t="s">
        <v>512</v>
      </c>
      <c r="AI10" s="66" t="s">
        <v>756</v>
      </c>
      <c r="AJ10" s="66" t="s">
        <v>558</v>
      </c>
      <c r="AK10" s="66" t="s">
        <v>244</v>
      </c>
      <c r="AL10" s="66" t="s">
        <v>180</v>
      </c>
      <c r="AM10" s="66" t="s">
        <v>372</v>
      </c>
    </row>
    <row r="11" spans="1:39" ht="20.100000000000001" customHeight="1" x14ac:dyDescent="0.35">
      <c r="A11" s="63" t="s">
        <v>532</v>
      </c>
      <c r="B11" s="65" t="s">
        <v>288</v>
      </c>
      <c r="C11" s="67" t="s">
        <v>146</v>
      </c>
      <c r="D11" s="67" t="s">
        <v>199</v>
      </c>
      <c r="E11" s="67" t="s">
        <v>193</v>
      </c>
      <c r="F11" s="67" t="s">
        <v>202</v>
      </c>
      <c r="G11" s="67" t="s">
        <v>256</v>
      </c>
      <c r="H11" s="67" t="s">
        <v>146</v>
      </c>
      <c r="I11" s="67" t="s">
        <v>142</v>
      </c>
      <c r="J11" s="67" t="s">
        <v>404</v>
      </c>
      <c r="K11" s="67" t="s">
        <v>141</v>
      </c>
      <c r="L11" s="67" t="s">
        <v>256</v>
      </c>
      <c r="M11" s="67" t="s">
        <v>141</v>
      </c>
      <c r="N11" s="67" t="s">
        <v>144</v>
      </c>
      <c r="O11" s="67" t="s">
        <v>141</v>
      </c>
      <c r="P11" s="67" t="s">
        <v>140</v>
      </c>
      <c r="Q11" s="67" t="s">
        <v>138</v>
      </c>
      <c r="R11" s="67" t="s">
        <v>200</v>
      </c>
      <c r="S11" s="67" t="s">
        <v>191</v>
      </c>
      <c r="T11" s="67" t="s">
        <v>378</v>
      </c>
      <c r="U11" s="67" t="s">
        <v>199</v>
      </c>
      <c r="V11" s="67" t="s">
        <v>161</v>
      </c>
      <c r="W11" s="67" t="s">
        <v>191</v>
      </c>
      <c r="X11" s="67" t="s">
        <v>381</v>
      </c>
      <c r="Y11" s="67" t="s">
        <v>141</v>
      </c>
      <c r="Z11" s="67" t="s">
        <v>139</v>
      </c>
      <c r="AA11" s="67" t="s">
        <v>139</v>
      </c>
      <c r="AB11" s="67" t="s">
        <v>162</v>
      </c>
      <c r="AC11" s="67" t="s">
        <v>202</v>
      </c>
      <c r="AD11" s="67" t="s">
        <v>381</v>
      </c>
      <c r="AE11" s="67" t="s">
        <v>144</v>
      </c>
      <c r="AF11" s="67" t="s">
        <v>199</v>
      </c>
      <c r="AG11" s="67" t="s">
        <v>162</v>
      </c>
      <c r="AH11" s="67" t="s">
        <v>153</v>
      </c>
      <c r="AI11" s="67" t="s">
        <v>405</v>
      </c>
      <c r="AJ11" s="67" t="s">
        <v>158</v>
      </c>
      <c r="AK11" s="67" t="s">
        <v>138</v>
      </c>
      <c r="AL11" s="67" t="s">
        <v>503</v>
      </c>
      <c r="AM11" s="67" t="s">
        <v>144</v>
      </c>
    </row>
    <row r="12" spans="1:39" ht="20.100000000000001" customHeight="1" x14ac:dyDescent="0.35">
      <c r="A12" s="61" t="s">
        <v>504</v>
      </c>
      <c r="B12" s="66" t="s">
        <v>787</v>
      </c>
      <c r="C12" s="66" t="s">
        <v>643</v>
      </c>
      <c r="D12" s="66" t="s">
        <v>779</v>
      </c>
      <c r="E12" s="66" t="s">
        <v>189</v>
      </c>
      <c r="F12" s="66" t="s">
        <v>762</v>
      </c>
      <c r="G12" s="66" t="s">
        <v>788</v>
      </c>
      <c r="H12" s="66" t="s">
        <v>123</v>
      </c>
      <c r="I12" s="66" t="s">
        <v>752</v>
      </c>
      <c r="J12" s="66" t="s">
        <v>454</v>
      </c>
      <c r="K12" s="66" t="s">
        <v>517</v>
      </c>
      <c r="L12" s="66" t="s">
        <v>169</v>
      </c>
      <c r="M12" s="66" t="s">
        <v>663</v>
      </c>
      <c r="N12" s="66" t="s">
        <v>364</v>
      </c>
      <c r="O12" s="66" t="s">
        <v>516</v>
      </c>
      <c r="P12" s="66" t="s">
        <v>279</v>
      </c>
      <c r="Q12" s="66" t="s">
        <v>715</v>
      </c>
      <c r="R12" s="66" t="s">
        <v>408</v>
      </c>
      <c r="S12" s="66" t="s">
        <v>74</v>
      </c>
      <c r="T12" s="66" t="s">
        <v>181</v>
      </c>
      <c r="U12" s="66" t="s">
        <v>218</v>
      </c>
      <c r="V12" s="66" t="s">
        <v>219</v>
      </c>
      <c r="W12" s="66" t="s">
        <v>301</v>
      </c>
      <c r="X12" s="66" t="s">
        <v>247</v>
      </c>
      <c r="Y12" s="66" t="s">
        <v>207</v>
      </c>
      <c r="Z12" s="66" t="s">
        <v>250</v>
      </c>
      <c r="AA12" s="66" t="s">
        <v>97</v>
      </c>
      <c r="AB12" s="66" t="s">
        <v>70</v>
      </c>
      <c r="AC12" s="66" t="s">
        <v>62</v>
      </c>
      <c r="AD12" s="66" t="s">
        <v>408</v>
      </c>
      <c r="AE12" s="66" t="s">
        <v>279</v>
      </c>
      <c r="AF12" s="66" t="s">
        <v>169</v>
      </c>
      <c r="AG12" s="66" t="s">
        <v>604</v>
      </c>
      <c r="AH12" s="66" t="s">
        <v>39</v>
      </c>
      <c r="AI12" s="66" t="s">
        <v>359</v>
      </c>
      <c r="AJ12" s="66" t="s">
        <v>593</v>
      </c>
      <c r="AK12" s="66" t="s">
        <v>96</v>
      </c>
      <c r="AL12" s="66" t="s">
        <v>70</v>
      </c>
      <c r="AM12" s="66" t="s">
        <v>789</v>
      </c>
    </row>
    <row r="13" spans="1:39" ht="20.100000000000001" customHeight="1" x14ac:dyDescent="0.35">
      <c r="A13" s="63" t="s">
        <v>521</v>
      </c>
      <c r="B13" s="65" t="s">
        <v>140</v>
      </c>
      <c r="C13" s="67" t="s">
        <v>161</v>
      </c>
      <c r="D13" s="67" t="s">
        <v>142</v>
      </c>
      <c r="E13" s="67" t="s">
        <v>199</v>
      </c>
      <c r="F13" s="67" t="s">
        <v>144</v>
      </c>
      <c r="G13" s="67" t="s">
        <v>138</v>
      </c>
      <c r="H13" s="67" t="s">
        <v>140</v>
      </c>
      <c r="I13" s="67" t="s">
        <v>202</v>
      </c>
      <c r="J13" s="67" t="s">
        <v>195</v>
      </c>
      <c r="K13" s="67" t="s">
        <v>161</v>
      </c>
      <c r="L13" s="67" t="s">
        <v>140</v>
      </c>
      <c r="M13" s="67" t="s">
        <v>140</v>
      </c>
      <c r="N13" s="67" t="s">
        <v>140</v>
      </c>
      <c r="O13" s="67" t="s">
        <v>140</v>
      </c>
      <c r="P13" s="67" t="s">
        <v>199</v>
      </c>
      <c r="Q13" s="67" t="s">
        <v>162</v>
      </c>
      <c r="R13" s="67" t="s">
        <v>194</v>
      </c>
      <c r="S13" s="67" t="s">
        <v>162</v>
      </c>
      <c r="T13" s="67" t="s">
        <v>195</v>
      </c>
      <c r="U13" s="67" t="s">
        <v>140</v>
      </c>
      <c r="V13" s="67" t="s">
        <v>142</v>
      </c>
      <c r="W13" s="67" t="s">
        <v>140</v>
      </c>
      <c r="X13" s="67" t="s">
        <v>257</v>
      </c>
      <c r="Y13" s="67" t="s">
        <v>405</v>
      </c>
      <c r="Z13" s="67" t="s">
        <v>199</v>
      </c>
      <c r="AA13" s="67" t="s">
        <v>142</v>
      </c>
      <c r="AB13" s="67" t="s">
        <v>151</v>
      </c>
      <c r="AC13" s="67" t="s">
        <v>199</v>
      </c>
      <c r="AD13" s="67" t="s">
        <v>199</v>
      </c>
      <c r="AE13" s="67" t="s">
        <v>404</v>
      </c>
      <c r="AF13" s="67" t="s">
        <v>256</v>
      </c>
      <c r="AG13" s="67" t="s">
        <v>138</v>
      </c>
      <c r="AH13" s="67" t="s">
        <v>142</v>
      </c>
      <c r="AI13" s="67" t="s">
        <v>143</v>
      </c>
      <c r="AJ13" s="67" t="s">
        <v>143</v>
      </c>
      <c r="AK13" s="67" t="s">
        <v>202</v>
      </c>
      <c r="AL13" s="67" t="s">
        <v>155</v>
      </c>
      <c r="AM13" s="67" t="s">
        <v>141</v>
      </c>
    </row>
    <row r="14" spans="1:39" ht="20.100000000000001" customHeight="1" x14ac:dyDescent="0.35">
      <c r="A14" s="61" t="s">
        <v>533</v>
      </c>
      <c r="B14" s="66" t="s">
        <v>585</v>
      </c>
      <c r="C14" s="66" t="s">
        <v>231</v>
      </c>
      <c r="D14" s="66" t="s">
        <v>495</v>
      </c>
      <c r="E14" s="66" t="s">
        <v>130</v>
      </c>
      <c r="F14" s="66" t="s">
        <v>370</v>
      </c>
      <c r="G14" s="66" t="s">
        <v>564</v>
      </c>
      <c r="H14" s="66" t="s">
        <v>245</v>
      </c>
      <c r="I14" s="66" t="s">
        <v>343</v>
      </c>
      <c r="J14" s="66" t="s">
        <v>409</v>
      </c>
      <c r="K14" s="66" t="s">
        <v>516</v>
      </c>
      <c r="L14" s="66" t="s">
        <v>479</v>
      </c>
      <c r="M14" s="66" t="s">
        <v>596</v>
      </c>
      <c r="N14" s="66" t="s">
        <v>56</v>
      </c>
      <c r="O14" s="66" t="s">
        <v>280</v>
      </c>
      <c r="P14" s="66" t="s">
        <v>306</v>
      </c>
      <c r="Q14" s="66" t="s">
        <v>180</v>
      </c>
      <c r="R14" s="66" t="s">
        <v>688</v>
      </c>
      <c r="S14" s="66" t="s">
        <v>181</v>
      </c>
      <c r="T14" s="66" t="s">
        <v>181</v>
      </c>
      <c r="U14" s="66" t="s">
        <v>109</v>
      </c>
      <c r="V14" s="66" t="s">
        <v>181</v>
      </c>
      <c r="W14" s="66" t="s">
        <v>180</v>
      </c>
      <c r="X14" s="66" t="s">
        <v>70</v>
      </c>
      <c r="Y14" s="66" t="s">
        <v>246</v>
      </c>
      <c r="Z14" s="66" t="s">
        <v>352</v>
      </c>
      <c r="AA14" s="66" t="s">
        <v>132</v>
      </c>
      <c r="AB14" s="66" t="s">
        <v>70</v>
      </c>
      <c r="AC14" s="66" t="s">
        <v>129</v>
      </c>
      <c r="AD14" s="66" t="s">
        <v>56</v>
      </c>
      <c r="AE14" s="66" t="s">
        <v>112</v>
      </c>
      <c r="AF14" s="66" t="s">
        <v>220</v>
      </c>
      <c r="AG14" s="66" t="s">
        <v>270</v>
      </c>
      <c r="AH14" s="66" t="s">
        <v>220</v>
      </c>
      <c r="AI14" s="66" t="s">
        <v>790</v>
      </c>
      <c r="AJ14" s="66" t="s">
        <v>283</v>
      </c>
      <c r="AK14" s="66" t="s">
        <v>249</v>
      </c>
      <c r="AL14" s="66" t="s">
        <v>181</v>
      </c>
      <c r="AM14" s="66" t="s">
        <v>457</v>
      </c>
    </row>
    <row r="15" spans="1:39" ht="20.100000000000001" customHeight="1" x14ac:dyDescent="0.35">
      <c r="A15" s="63" t="s">
        <v>541</v>
      </c>
      <c r="B15" s="65" t="s">
        <v>194</v>
      </c>
      <c r="C15" s="67" t="s">
        <v>194</v>
      </c>
      <c r="D15" s="67" t="s">
        <v>196</v>
      </c>
      <c r="E15" s="67" t="s">
        <v>145</v>
      </c>
      <c r="F15" s="67" t="s">
        <v>198</v>
      </c>
      <c r="G15" s="67" t="s">
        <v>196</v>
      </c>
      <c r="H15" s="67" t="s">
        <v>191</v>
      </c>
      <c r="I15" s="67" t="s">
        <v>155</v>
      </c>
      <c r="J15" s="67" t="s">
        <v>145</v>
      </c>
      <c r="K15" s="67" t="s">
        <v>191</v>
      </c>
      <c r="L15" s="67" t="s">
        <v>157</v>
      </c>
      <c r="M15" s="67" t="s">
        <v>153</v>
      </c>
      <c r="N15" s="67" t="s">
        <v>196</v>
      </c>
      <c r="O15" s="67" t="s">
        <v>194</v>
      </c>
      <c r="P15" s="67" t="s">
        <v>198</v>
      </c>
      <c r="Q15" s="67" t="s">
        <v>236</v>
      </c>
      <c r="R15" s="67" t="s">
        <v>141</v>
      </c>
      <c r="S15" s="67" t="s">
        <v>236</v>
      </c>
      <c r="T15" s="67" t="s">
        <v>139</v>
      </c>
      <c r="U15" s="67" t="s">
        <v>152</v>
      </c>
      <c r="V15" s="67" t="s">
        <v>236</v>
      </c>
      <c r="W15" s="67" t="s">
        <v>196</v>
      </c>
      <c r="X15" s="67" t="s">
        <v>149</v>
      </c>
      <c r="Y15" s="67" t="s">
        <v>236</v>
      </c>
      <c r="Z15" s="67" t="s">
        <v>154</v>
      </c>
      <c r="AA15" s="67" t="s">
        <v>191</v>
      </c>
      <c r="AB15" s="67" t="s">
        <v>153</v>
      </c>
      <c r="AC15" s="67" t="s">
        <v>194</v>
      </c>
      <c r="AD15" s="67" t="s">
        <v>192</v>
      </c>
      <c r="AE15" s="67" t="s">
        <v>236</v>
      </c>
      <c r="AF15" s="67" t="s">
        <v>154</v>
      </c>
      <c r="AG15" s="67" t="s">
        <v>153</v>
      </c>
      <c r="AH15" s="67" t="s">
        <v>154</v>
      </c>
      <c r="AI15" s="67" t="s">
        <v>199</v>
      </c>
      <c r="AJ15" s="67" t="s">
        <v>138</v>
      </c>
      <c r="AK15" s="67" t="s">
        <v>198</v>
      </c>
      <c r="AL15" s="67" t="s">
        <v>194</v>
      </c>
      <c r="AM15" s="67" t="s">
        <v>152</v>
      </c>
    </row>
    <row r="16" spans="1:39" ht="20.100000000000001" customHeight="1" x14ac:dyDescent="0.35">
      <c r="A16" s="61" t="s">
        <v>415</v>
      </c>
      <c r="B16" s="66" t="s">
        <v>295</v>
      </c>
      <c r="C16" s="66" t="s">
        <v>262</v>
      </c>
      <c r="D16" s="66" t="s">
        <v>272</v>
      </c>
      <c r="E16" s="66" t="s">
        <v>101</v>
      </c>
      <c r="F16" s="66" t="s">
        <v>272</v>
      </c>
      <c r="G16" s="66" t="s">
        <v>112</v>
      </c>
      <c r="H16" s="66" t="s">
        <v>71</v>
      </c>
      <c r="I16" s="66" t="s">
        <v>58</v>
      </c>
      <c r="J16" s="66" t="s">
        <v>249</v>
      </c>
      <c r="K16" s="66" t="s">
        <v>132</v>
      </c>
      <c r="L16" s="66" t="s">
        <v>129</v>
      </c>
      <c r="M16" s="66" t="s">
        <v>221</v>
      </c>
      <c r="N16" s="66" t="s">
        <v>178</v>
      </c>
      <c r="O16" s="66" t="s">
        <v>247</v>
      </c>
      <c r="P16" s="66" t="s">
        <v>301</v>
      </c>
      <c r="Q16" s="66" t="s">
        <v>109</v>
      </c>
      <c r="R16" s="66" t="s">
        <v>301</v>
      </c>
      <c r="S16" s="66" t="s">
        <v>181</v>
      </c>
      <c r="T16" s="66" t="s">
        <v>108</v>
      </c>
      <c r="U16" s="66" t="s">
        <v>181</v>
      </c>
      <c r="V16" s="66" t="s">
        <v>181</v>
      </c>
      <c r="W16" s="66" t="s">
        <v>108</v>
      </c>
      <c r="X16" s="66" t="s">
        <v>108</v>
      </c>
      <c r="Y16" s="66" t="s">
        <v>109</v>
      </c>
      <c r="Z16" s="66" t="s">
        <v>58</v>
      </c>
      <c r="AA16" s="66" t="s">
        <v>108</v>
      </c>
      <c r="AB16" s="66" t="s">
        <v>181</v>
      </c>
      <c r="AC16" s="66" t="s">
        <v>70</v>
      </c>
      <c r="AD16" s="66" t="s">
        <v>129</v>
      </c>
      <c r="AE16" s="66" t="s">
        <v>181</v>
      </c>
      <c r="AF16" s="66" t="s">
        <v>229</v>
      </c>
      <c r="AG16" s="66" t="s">
        <v>180</v>
      </c>
      <c r="AH16" s="66" t="s">
        <v>221</v>
      </c>
      <c r="AI16" s="66" t="s">
        <v>221</v>
      </c>
      <c r="AJ16" s="66" t="s">
        <v>249</v>
      </c>
      <c r="AK16" s="66" t="s">
        <v>109</v>
      </c>
      <c r="AL16" s="66" t="s">
        <v>108</v>
      </c>
      <c r="AM16" s="66" t="s">
        <v>309</v>
      </c>
    </row>
    <row r="17" spans="1:39" ht="20.100000000000001" customHeight="1" x14ac:dyDescent="0.35">
      <c r="A17" s="63" t="s">
        <v>416</v>
      </c>
      <c r="B17" s="65">
        <v>0.03</v>
      </c>
      <c r="C17" s="67" t="s">
        <v>154</v>
      </c>
      <c r="D17" s="67" t="s">
        <v>148</v>
      </c>
      <c r="E17" s="67" t="s">
        <v>154</v>
      </c>
      <c r="F17" s="67" t="s">
        <v>154</v>
      </c>
      <c r="G17" s="67" t="s">
        <v>148</v>
      </c>
      <c r="H17" s="67" t="s">
        <v>148</v>
      </c>
      <c r="I17" s="67" t="s">
        <v>148</v>
      </c>
      <c r="J17" s="67" t="s">
        <v>154</v>
      </c>
      <c r="K17" s="67" t="s">
        <v>148</v>
      </c>
      <c r="L17" s="67" t="s">
        <v>150</v>
      </c>
      <c r="M17" s="67" t="s">
        <v>154</v>
      </c>
      <c r="N17" s="67" t="s">
        <v>148</v>
      </c>
      <c r="O17" s="67" t="s">
        <v>148</v>
      </c>
      <c r="P17" s="67" t="s">
        <v>236</v>
      </c>
      <c r="Q17" s="67" t="s">
        <v>148</v>
      </c>
      <c r="R17" s="67" t="s">
        <v>154</v>
      </c>
      <c r="S17" s="67" t="s">
        <v>236</v>
      </c>
      <c r="T17" s="67" t="s">
        <v>150</v>
      </c>
      <c r="U17" s="67" t="s">
        <v>236</v>
      </c>
      <c r="V17" s="67" t="s">
        <v>236</v>
      </c>
      <c r="W17" s="67" t="s">
        <v>148</v>
      </c>
      <c r="X17" s="67" t="s">
        <v>150</v>
      </c>
      <c r="Y17" s="67" t="s">
        <v>148</v>
      </c>
      <c r="Z17" s="67" t="s">
        <v>154</v>
      </c>
      <c r="AA17" s="67" t="s">
        <v>150</v>
      </c>
      <c r="AB17" s="67" t="s">
        <v>288</v>
      </c>
      <c r="AC17" s="67" t="s">
        <v>236</v>
      </c>
      <c r="AD17" s="67" t="s">
        <v>148</v>
      </c>
      <c r="AE17" s="67" t="s">
        <v>150</v>
      </c>
      <c r="AF17" s="67" t="s">
        <v>148</v>
      </c>
      <c r="AG17" s="67" t="s">
        <v>154</v>
      </c>
      <c r="AH17" s="67" t="s">
        <v>236</v>
      </c>
      <c r="AI17" s="67" t="s">
        <v>154</v>
      </c>
      <c r="AJ17" s="67" t="s">
        <v>148</v>
      </c>
      <c r="AK17" s="67" t="s">
        <v>148</v>
      </c>
      <c r="AL17" s="67" t="s">
        <v>150</v>
      </c>
      <c r="AM17" s="67" t="s">
        <v>154</v>
      </c>
    </row>
    <row r="18" spans="1:39" ht="20.100000000000001" customHeight="1" x14ac:dyDescent="0.35">
      <c r="A18" s="61" t="s">
        <v>542</v>
      </c>
      <c r="B18" s="66" t="s">
        <v>464</v>
      </c>
      <c r="C18" s="66" t="s">
        <v>71</v>
      </c>
      <c r="D18" s="66" t="s">
        <v>228</v>
      </c>
      <c r="E18" s="66" t="s">
        <v>247</v>
      </c>
      <c r="F18" s="66" t="s">
        <v>220</v>
      </c>
      <c r="G18" s="66" t="s">
        <v>220</v>
      </c>
      <c r="H18" s="66" t="s">
        <v>178</v>
      </c>
      <c r="I18" s="66" t="s">
        <v>220</v>
      </c>
      <c r="J18" s="66" t="s">
        <v>301</v>
      </c>
      <c r="K18" s="66" t="s">
        <v>220</v>
      </c>
      <c r="L18" s="66" t="s">
        <v>70</v>
      </c>
      <c r="M18" s="66" t="s">
        <v>220</v>
      </c>
      <c r="N18" s="66" t="s">
        <v>247</v>
      </c>
      <c r="O18" s="66" t="s">
        <v>218</v>
      </c>
      <c r="P18" s="66" t="s">
        <v>181</v>
      </c>
      <c r="Q18" s="66" t="s">
        <v>108</v>
      </c>
      <c r="R18" s="66" t="s">
        <v>293</v>
      </c>
      <c r="S18" s="66" t="s">
        <v>108</v>
      </c>
      <c r="T18" s="66" t="s">
        <v>108</v>
      </c>
      <c r="U18" s="66" t="s">
        <v>108</v>
      </c>
      <c r="V18" s="66" t="s">
        <v>108</v>
      </c>
      <c r="W18" s="66" t="s">
        <v>108</v>
      </c>
      <c r="X18" s="66" t="s">
        <v>108</v>
      </c>
      <c r="Y18" s="66" t="s">
        <v>70</v>
      </c>
      <c r="Z18" s="66" t="s">
        <v>108</v>
      </c>
      <c r="AA18" s="66" t="s">
        <v>70</v>
      </c>
      <c r="AB18" s="66" t="s">
        <v>108</v>
      </c>
      <c r="AC18" s="66" t="s">
        <v>108</v>
      </c>
      <c r="AD18" s="66" t="s">
        <v>181</v>
      </c>
      <c r="AE18" s="66" t="s">
        <v>108</v>
      </c>
      <c r="AF18" s="66" t="s">
        <v>108</v>
      </c>
      <c r="AG18" s="66" t="s">
        <v>129</v>
      </c>
      <c r="AH18" s="66" t="s">
        <v>70</v>
      </c>
      <c r="AI18" s="66" t="s">
        <v>305</v>
      </c>
      <c r="AJ18" s="66" t="s">
        <v>293</v>
      </c>
      <c r="AK18" s="66" t="s">
        <v>181</v>
      </c>
      <c r="AL18" s="66" t="s">
        <v>108</v>
      </c>
      <c r="AM18" s="66" t="s">
        <v>181</v>
      </c>
    </row>
    <row r="19" spans="1:39" ht="20.100000000000001" customHeight="1" x14ac:dyDescent="0.35">
      <c r="A19" s="63" t="s">
        <v>545</v>
      </c>
      <c r="B19" s="65" t="s">
        <v>148</v>
      </c>
      <c r="C19" s="67" t="s">
        <v>148</v>
      </c>
      <c r="D19" s="67" t="s">
        <v>154</v>
      </c>
      <c r="E19" s="67" t="s">
        <v>236</v>
      </c>
      <c r="F19" s="67" t="s">
        <v>148</v>
      </c>
      <c r="G19" s="67" t="s">
        <v>148</v>
      </c>
      <c r="H19" s="67" t="s">
        <v>148</v>
      </c>
      <c r="I19" s="67" t="s">
        <v>148</v>
      </c>
      <c r="J19" s="67" t="s">
        <v>154</v>
      </c>
      <c r="K19" s="67" t="s">
        <v>148</v>
      </c>
      <c r="L19" s="67" t="s">
        <v>150</v>
      </c>
      <c r="M19" s="67" t="s">
        <v>154</v>
      </c>
      <c r="N19" s="67" t="s">
        <v>154</v>
      </c>
      <c r="O19" s="67" t="s">
        <v>154</v>
      </c>
      <c r="P19" s="67" t="s">
        <v>148</v>
      </c>
      <c r="Q19" s="67" t="s">
        <v>150</v>
      </c>
      <c r="R19" s="67" t="s">
        <v>152</v>
      </c>
      <c r="S19" s="67" t="s">
        <v>150</v>
      </c>
      <c r="T19" s="67" t="s">
        <v>150</v>
      </c>
      <c r="U19" s="67" t="s">
        <v>150</v>
      </c>
      <c r="V19" s="67" t="s">
        <v>150</v>
      </c>
      <c r="W19" s="67" t="s">
        <v>150</v>
      </c>
      <c r="X19" s="67" t="s">
        <v>150</v>
      </c>
      <c r="Y19" s="67" t="s">
        <v>150</v>
      </c>
      <c r="Z19" s="67" t="s">
        <v>150</v>
      </c>
      <c r="AA19" s="67" t="s">
        <v>148</v>
      </c>
      <c r="AB19" s="67" t="s">
        <v>150</v>
      </c>
      <c r="AC19" s="67" t="s">
        <v>150</v>
      </c>
      <c r="AD19" s="67" t="s">
        <v>148</v>
      </c>
      <c r="AE19" s="67" t="s">
        <v>150</v>
      </c>
      <c r="AF19" s="67" t="s">
        <v>150</v>
      </c>
      <c r="AG19" s="67" t="s">
        <v>148</v>
      </c>
      <c r="AH19" s="67" t="s">
        <v>150</v>
      </c>
      <c r="AI19" s="67" t="s">
        <v>236</v>
      </c>
      <c r="AJ19" s="67" t="s">
        <v>236</v>
      </c>
      <c r="AK19" s="67" t="s">
        <v>148</v>
      </c>
      <c r="AL19" s="67" t="s">
        <v>154</v>
      </c>
      <c r="AM19" s="67" t="s">
        <v>150</v>
      </c>
    </row>
    <row r="20" spans="1:39" x14ac:dyDescent="0.3">
      <c r="B20" s="6">
        <f>((B9)+(B11)+(B13)+(B15)+(B17)+(B19))</f>
        <v>1</v>
      </c>
    </row>
  </sheetData>
  <sheetProtection algorithmName="SHA-512" hashValue="xcEQ2jBybuiybvPt/WZCDsOxsH8LblKhQGK+BdncUjNjoT9Ysf25sYduHRyRZoQdCzN4Nh+SDSMuwQ93HoFyFQ==" saltValue="Sebozdgs/D8wctWftLmN9w==" spinCount="100000" sheet="1" objects="1" scenarios="1"/>
  <mergeCells count="9">
    <mergeCell ref="A3:F3"/>
    <mergeCell ref="B2:H2"/>
    <mergeCell ref="Q4:AD4"/>
    <mergeCell ref="AE4:AI4"/>
    <mergeCell ref="AJ4:AM4"/>
    <mergeCell ref="C4:D4"/>
    <mergeCell ref="E4:H4"/>
    <mergeCell ref="I4:K4"/>
    <mergeCell ref="L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M19" numberStoredAsText="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M18"/>
  <sheetViews>
    <sheetView showGridLines="0" zoomScale="81" zoomScaleNormal="81" workbookViewId="0">
      <pane xSplit="2" topLeftCell="C1" activePane="topRight" state="frozen"/>
      <selection pane="topRight"/>
    </sheetView>
  </sheetViews>
  <sheetFormatPr defaultRowHeight="14.4" x14ac:dyDescent="0.3"/>
  <cols>
    <col min="1" max="1" width="210.109375" customWidth="1"/>
    <col min="2" max="39" width="14.77734375" customWidth="1"/>
  </cols>
  <sheetData>
    <row r="1" spans="1:39" ht="27" customHeight="1" x14ac:dyDescent="0.4">
      <c r="A1" s="7" t="str">
        <f>HYPERLINK("#Contents!A1","Return to Contents")</f>
        <v>Return to Contents</v>
      </c>
    </row>
    <row r="2" spans="1:39" ht="50.1" customHeight="1" x14ac:dyDescent="0.3">
      <c r="B2" s="149" t="s">
        <v>988</v>
      </c>
      <c r="C2" s="149"/>
      <c r="D2" s="149"/>
      <c r="E2" s="149"/>
      <c r="F2" s="149"/>
      <c r="G2" s="149"/>
      <c r="H2" s="149"/>
    </row>
    <row r="3" spans="1:39" ht="93.6" customHeight="1" x14ac:dyDescent="0.35">
      <c r="A3" s="75" t="s">
        <v>973</v>
      </c>
      <c r="B3" s="159"/>
      <c r="C3" s="159"/>
      <c r="D3" s="159"/>
      <c r="E3" s="159"/>
      <c r="F3" s="159"/>
      <c r="G3" s="159"/>
      <c r="H3" s="159"/>
      <c r="I3" s="72"/>
      <c r="J3" s="72"/>
      <c r="K3" s="72"/>
      <c r="L3" s="72"/>
      <c r="M3" s="72"/>
      <c r="N3" s="72"/>
      <c r="O3" s="72"/>
    </row>
    <row r="4" spans="1:39" ht="19.8" customHeight="1" x14ac:dyDescent="0.3">
      <c r="A4" s="1"/>
      <c r="B4" s="52"/>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59.4" customHeight="1" x14ac:dyDescent="0.3">
      <c r="A5" s="2"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20.100000000000001" customHeight="1" x14ac:dyDescent="0.35">
      <c r="A6" s="61" t="s">
        <v>35</v>
      </c>
      <c r="B6" s="66" t="s">
        <v>36</v>
      </c>
      <c r="C6" s="66" t="s">
        <v>37</v>
      </c>
      <c r="D6" s="66" t="s">
        <v>38</v>
      </c>
      <c r="E6" s="66" t="s">
        <v>39</v>
      </c>
      <c r="F6" s="66" t="s">
        <v>40</v>
      </c>
      <c r="G6" s="66" t="s">
        <v>41</v>
      </c>
      <c r="H6" s="66" t="s">
        <v>42</v>
      </c>
      <c r="I6" s="66" t="s">
        <v>43</v>
      </c>
      <c r="J6" s="66" t="s">
        <v>44</v>
      </c>
      <c r="K6" s="66" t="s">
        <v>45</v>
      </c>
      <c r="L6" s="66" t="s">
        <v>46</v>
      </c>
      <c r="M6" s="66" t="s">
        <v>47</v>
      </c>
      <c r="N6" s="66" t="s">
        <v>48</v>
      </c>
      <c r="O6" s="66" t="s">
        <v>49</v>
      </c>
      <c r="P6" s="66" t="s">
        <v>50</v>
      </c>
      <c r="Q6" s="66" t="s">
        <v>51</v>
      </c>
      <c r="R6" s="66" t="s">
        <v>52</v>
      </c>
      <c r="S6" s="66" t="s">
        <v>53</v>
      </c>
      <c r="T6" s="66" t="s">
        <v>54</v>
      </c>
      <c r="U6" s="66" t="s">
        <v>55</v>
      </c>
      <c r="V6" s="66" t="s">
        <v>56</v>
      </c>
      <c r="W6" s="66" t="s">
        <v>57</v>
      </c>
      <c r="X6" s="66" t="s">
        <v>58</v>
      </c>
      <c r="Y6" s="66" t="s">
        <v>59</v>
      </c>
      <c r="Z6" s="66" t="s">
        <v>60</v>
      </c>
      <c r="AA6" s="66" t="s">
        <v>61</v>
      </c>
      <c r="AB6" s="66" t="s">
        <v>62</v>
      </c>
      <c r="AC6" s="66" t="s">
        <v>63</v>
      </c>
      <c r="AD6" s="66" t="s">
        <v>64</v>
      </c>
      <c r="AE6" s="66" t="s">
        <v>65</v>
      </c>
      <c r="AF6" s="66" t="s">
        <v>66</v>
      </c>
      <c r="AG6" s="66" t="s">
        <v>67</v>
      </c>
      <c r="AH6" s="66" t="s">
        <v>68</v>
      </c>
      <c r="AI6" s="66" t="s">
        <v>69</v>
      </c>
      <c r="AJ6" s="66" t="s">
        <v>72</v>
      </c>
      <c r="AK6" s="66" t="s">
        <v>73</v>
      </c>
      <c r="AL6" s="66" t="s">
        <v>74</v>
      </c>
      <c r="AM6" s="66" t="s">
        <v>75</v>
      </c>
    </row>
    <row r="7" spans="1:39" ht="20.100000000000001" customHeight="1" x14ac:dyDescent="0.35">
      <c r="A7" s="63" t="s">
        <v>76</v>
      </c>
      <c r="B7" s="67" t="s">
        <v>36</v>
      </c>
      <c r="C7" s="67" t="s">
        <v>791</v>
      </c>
      <c r="D7" s="67" t="s">
        <v>640</v>
      </c>
      <c r="E7" s="67" t="s">
        <v>607</v>
      </c>
      <c r="F7" s="67" t="s">
        <v>469</v>
      </c>
      <c r="G7" s="67" t="s">
        <v>546</v>
      </c>
      <c r="H7" s="67" t="s">
        <v>83</v>
      </c>
      <c r="I7" s="67" t="s">
        <v>548</v>
      </c>
      <c r="J7" s="67" t="s">
        <v>608</v>
      </c>
      <c r="K7" s="67" t="s">
        <v>473</v>
      </c>
      <c r="L7" s="67" t="s">
        <v>87</v>
      </c>
      <c r="M7" s="67" t="s">
        <v>88</v>
      </c>
      <c r="N7" s="67" t="s">
        <v>89</v>
      </c>
      <c r="O7" s="67" t="s">
        <v>550</v>
      </c>
      <c r="P7" s="67" t="s">
        <v>477</v>
      </c>
      <c r="Q7" s="67" t="s">
        <v>573</v>
      </c>
      <c r="R7" s="67" t="s">
        <v>93</v>
      </c>
      <c r="S7" s="67" t="s">
        <v>167</v>
      </c>
      <c r="T7" s="67" t="s">
        <v>71</v>
      </c>
      <c r="U7" s="67" t="s">
        <v>95</v>
      </c>
      <c r="V7" s="67" t="s">
        <v>479</v>
      </c>
      <c r="W7" s="67" t="s">
        <v>223</v>
      </c>
      <c r="X7" s="67" t="s">
        <v>272</v>
      </c>
      <c r="Y7" s="67" t="s">
        <v>480</v>
      </c>
      <c r="Z7" s="67" t="s">
        <v>792</v>
      </c>
      <c r="AA7" s="67" t="s">
        <v>183</v>
      </c>
      <c r="AB7" s="67" t="s">
        <v>101</v>
      </c>
      <c r="AC7" s="67" t="s">
        <v>265</v>
      </c>
      <c r="AD7" s="67" t="s">
        <v>103</v>
      </c>
      <c r="AE7" s="67" t="s">
        <v>354</v>
      </c>
      <c r="AF7" s="67" t="s">
        <v>105</v>
      </c>
      <c r="AG7" s="67" t="s">
        <v>482</v>
      </c>
      <c r="AH7" s="67" t="s">
        <v>644</v>
      </c>
      <c r="AI7" s="67" t="s">
        <v>793</v>
      </c>
      <c r="AJ7" s="67" t="s">
        <v>110</v>
      </c>
      <c r="AK7" s="67" t="s">
        <v>392</v>
      </c>
      <c r="AL7" s="67" t="s">
        <v>220</v>
      </c>
      <c r="AM7" s="67" t="s">
        <v>645</v>
      </c>
    </row>
    <row r="8" spans="1:39" ht="20.100000000000001" customHeight="1" x14ac:dyDescent="0.35">
      <c r="A8" s="61" t="s">
        <v>794</v>
      </c>
      <c r="B8" s="66" t="s">
        <v>795</v>
      </c>
      <c r="C8" s="66" t="s">
        <v>357</v>
      </c>
      <c r="D8" s="66" t="s">
        <v>796</v>
      </c>
      <c r="E8" s="66" t="s">
        <v>665</v>
      </c>
      <c r="F8" s="66" t="s">
        <v>797</v>
      </c>
      <c r="G8" s="66" t="s">
        <v>559</v>
      </c>
      <c r="H8" s="66" t="s">
        <v>493</v>
      </c>
      <c r="I8" s="66" t="s">
        <v>798</v>
      </c>
      <c r="J8" s="66" t="s">
        <v>799</v>
      </c>
      <c r="K8" s="66" t="s">
        <v>518</v>
      </c>
      <c r="L8" s="66" t="s">
        <v>800</v>
      </c>
      <c r="M8" s="66" t="s">
        <v>123</v>
      </c>
      <c r="N8" s="66" t="s">
        <v>514</v>
      </c>
      <c r="O8" s="66" t="s">
        <v>638</v>
      </c>
      <c r="P8" s="66" t="s">
        <v>365</v>
      </c>
      <c r="Q8" s="66" t="s">
        <v>266</v>
      </c>
      <c r="R8" s="66" t="s">
        <v>352</v>
      </c>
      <c r="S8" s="66" t="s">
        <v>265</v>
      </c>
      <c r="T8" s="66" t="s">
        <v>108</v>
      </c>
      <c r="U8" s="66" t="s">
        <v>262</v>
      </c>
      <c r="V8" s="66" t="s">
        <v>74</v>
      </c>
      <c r="W8" s="66" t="s">
        <v>265</v>
      </c>
      <c r="X8" s="66" t="s">
        <v>181</v>
      </c>
      <c r="Y8" s="66" t="s">
        <v>438</v>
      </c>
      <c r="Z8" s="66" t="s">
        <v>801</v>
      </c>
      <c r="AA8" s="66" t="s">
        <v>181</v>
      </c>
      <c r="AB8" s="66" t="s">
        <v>108</v>
      </c>
      <c r="AC8" s="66" t="s">
        <v>229</v>
      </c>
      <c r="AD8" s="66" t="s">
        <v>132</v>
      </c>
      <c r="AE8" s="66" t="s">
        <v>189</v>
      </c>
      <c r="AF8" s="66" t="s">
        <v>756</v>
      </c>
      <c r="AG8" s="66" t="s">
        <v>218</v>
      </c>
      <c r="AH8" s="66" t="s">
        <v>780</v>
      </c>
      <c r="AI8" s="66" t="s">
        <v>249</v>
      </c>
      <c r="AJ8" s="66" t="s">
        <v>515</v>
      </c>
      <c r="AK8" s="66" t="s">
        <v>528</v>
      </c>
      <c r="AL8" s="66" t="s">
        <v>181</v>
      </c>
      <c r="AM8" s="66" t="s">
        <v>472</v>
      </c>
    </row>
    <row r="9" spans="1:39" ht="20.100000000000001" customHeight="1" x14ac:dyDescent="0.35">
      <c r="A9" s="63" t="s">
        <v>802</v>
      </c>
      <c r="B9" s="65">
        <v>0.36</v>
      </c>
      <c r="C9" s="67" t="s">
        <v>163</v>
      </c>
      <c r="D9" s="67" t="s">
        <v>163</v>
      </c>
      <c r="E9" s="67" t="s">
        <v>197</v>
      </c>
      <c r="F9" s="67" t="s">
        <v>378</v>
      </c>
      <c r="G9" s="67" t="s">
        <v>146</v>
      </c>
      <c r="H9" s="67" t="s">
        <v>140</v>
      </c>
      <c r="I9" s="67" t="s">
        <v>375</v>
      </c>
      <c r="J9" s="67" t="s">
        <v>200</v>
      </c>
      <c r="K9" s="67" t="s">
        <v>140</v>
      </c>
      <c r="L9" s="67" t="s">
        <v>197</v>
      </c>
      <c r="M9" s="67" t="s">
        <v>195</v>
      </c>
      <c r="N9" s="67" t="s">
        <v>200</v>
      </c>
      <c r="O9" s="67" t="s">
        <v>163</v>
      </c>
      <c r="P9" s="67" t="s">
        <v>375</v>
      </c>
      <c r="Q9" s="67" t="s">
        <v>202</v>
      </c>
      <c r="R9" s="67" t="s">
        <v>154</v>
      </c>
      <c r="S9" s="67" t="s">
        <v>382</v>
      </c>
      <c r="T9" s="67" t="s">
        <v>150</v>
      </c>
      <c r="U9" s="67" t="s">
        <v>375</v>
      </c>
      <c r="V9" s="67" t="s">
        <v>158</v>
      </c>
      <c r="W9" s="67" t="s">
        <v>704</v>
      </c>
      <c r="X9" s="67" t="s">
        <v>198</v>
      </c>
      <c r="Y9" s="67" t="s">
        <v>376</v>
      </c>
      <c r="Z9" s="67" t="s">
        <v>803</v>
      </c>
      <c r="AA9" s="67" t="s">
        <v>236</v>
      </c>
      <c r="AB9" s="67" t="s">
        <v>150</v>
      </c>
      <c r="AC9" s="67" t="s">
        <v>193</v>
      </c>
      <c r="AD9" s="67" t="s">
        <v>152</v>
      </c>
      <c r="AE9" s="67" t="s">
        <v>138</v>
      </c>
      <c r="AF9" s="67" t="s">
        <v>730</v>
      </c>
      <c r="AG9" s="67" t="s">
        <v>236</v>
      </c>
      <c r="AH9" s="67" t="s">
        <v>736</v>
      </c>
      <c r="AI9" s="67" t="s">
        <v>154</v>
      </c>
      <c r="AJ9" s="67" t="s">
        <v>155</v>
      </c>
      <c r="AK9" s="67" t="s">
        <v>704</v>
      </c>
      <c r="AL9" s="67" t="s">
        <v>143</v>
      </c>
      <c r="AM9" s="67" t="s">
        <v>377</v>
      </c>
    </row>
    <row r="10" spans="1:39" ht="20.100000000000001" customHeight="1" x14ac:dyDescent="0.35">
      <c r="A10" s="61" t="s">
        <v>804</v>
      </c>
      <c r="B10" s="66" t="s">
        <v>805</v>
      </c>
      <c r="C10" s="66" t="s">
        <v>806</v>
      </c>
      <c r="D10" s="66" t="s">
        <v>807</v>
      </c>
      <c r="E10" s="66" t="s">
        <v>280</v>
      </c>
      <c r="F10" s="66" t="s">
        <v>652</v>
      </c>
      <c r="G10" s="66" t="s">
        <v>808</v>
      </c>
      <c r="H10" s="66" t="s">
        <v>323</v>
      </c>
      <c r="I10" s="66" t="s">
        <v>285</v>
      </c>
      <c r="J10" s="66" t="s">
        <v>539</v>
      </c>
      <c r="K10" s="66" t="s">
        <v>809</v>
      </c>
      <c r="L10" s="66" t="s">
        <v>123</v>
      </c>
      <c r="M10" s="66" t="s">
        <v>740</v>
      </c>
      <c r="N10" s="66" t="s">
        <v>515</v>
      </c>
      <c r="O10" s="66" t="s">
        <v>591</v>
      </c>
      <c r="P10" s="66" t="s">
        <v>120</v>
      </c>
      <c r="Q10" s="66" t="s">
        <v>220</v>
      </c>
      <c r="R10" s="66" t="s">
        <v>810</v>
      </c>
      <c r="S10" s="66" t="s">
        <v>229</v>
      </c>
      <c r="T10" s="66" t="s">
        <v>178</v>
      </c>
      <c r="U10" s="66" t="s">
        <v>220</v>
      </c>
      <c r="V10" s="66" t="s">
        <v>301</v>
      </c>
      <c r="W10" s="66" t="s">
        <v>70</v>
      </c>
      <c r="X10" s="66" t="s">
        <v>301</v>
      </c>
      <c r="Y10" s="66" t="s">
        <v>180</v>
      </c>
      <c r="Z10" s="66" t="s">
        <v>109</v>
      </c>
      <c r="AA10" s="66" t="s">
        <v>210</v>
      </c>
      <c r="AB10" s="66" t="s">
        <v>101</v>
      </c>
      <c r="AC10" s="66" t="s">
        <v>71</v>
      </c>
      <c r="AD10" s="66" t="s">
        <v>111</v>
      </c>
      <c r="AE10" s="66" t="s">
        <v>246</v>
      </c>
      <c r="AF10" s="66" t="s">
        <v>62</v>
      </c>
      <c r="AG10" s="66" t="s">
        <v>39</v>
      </c>
      <c r="AH10" s="66" t="s">
        <v>181</v>
      </c>
      <c r="AI10" s="66" t="s">
        <v>811</v>
      </c>
      <c r="AJ10" s="66" t="s">
        <v>87</v>
      </c>
      <c r="AK10" s="66" t="s">
        <v>281</v>
      </c>
      <c r="AL10" s="66" t="s">
        <v>229</v>
      </c>
      <c r="AM10" s="66" t="s">
        <v>290</v>
      </c>
    </row>
    <row r="11" spans="1:39" ht="20.100000000000001" customHeight="1" x14ac:dyDescent="0.35">
      <c r="A11" s="63" t="s">
        <v>812</v>
      </c>
      <c r="B11" s="65">
        <v>0.3</v>
      </c>
      <c r="C11" s="67" t="s">
        <v>144</v>
      </c>
      <c r="D11" s="67" t="s">
        <v>163</v>
      </c>
      <c r="E11" s="67" t="s">
        <v>288</v>
      </c>
      <c r="F11" s="67" t="s">
        <v>202</v>
      </c>
      <c r="G11" s="67" t="s">
        <v>158</v>
      </c>
      <c r="H11" s="67" t="s">
        <v>199</v>
      </c>
      <c r="I11" s="67" t="s">
        <v>199</v>
      </c>
      <c r="J11" s="67" t="s">
        <v>162</v>
      </c>
      <c r="K11" s="67" t="s">
        <v>404</v>
      </c>
      <c r="L11" s="67" t="s">
        <v>139</v>
      </c>
      <c r="M11" s="67" t="s">
        <v>461</v>
      </c>
      <c r="N11" s="67" t="s">
        <v>288</v>
      </c>
      <c r="O11" s="67" t="s">
        <v>256</v>
      </c>
      <c r="P11" s="67" t="s">
        <v>199</v>
      </c>
      <c r="Q11" s="67" t="s">
        <v>152</v>
      </c>
      <c r="R11" s="67" t="s">
        <v>413</v>
      </c>
      <c r="S11" s="67" t="s">
        <v>147</v>
      </c>
      <c r="T11" s="67" t="s">
        <v>377</v>
      </c>
      <c r="U11" s="67" t="s">
        <v>195</v>
      </c>
      <c r="V11" s="67" t="s">
        <v>139</v>
      </c>
      <c r="W11" s="67" t="s">
        <v>154</v>
      </c>
      <c r="X11" s="67" t="s">
        <v>730</v>
      </c>
      <c r="Y11" s="67" t="s">
        <v>154</v>
      </c>
      <c r="Z11" s="67" t="s">
        <v>150</v>
      </c>
      <c r="AA11" s="67" t="s">
        <v>387</v>
      </c>
      <c r="AB11" s="67" t="s">
        <v>160</v>
      </c>
      <c r="AC11" s="67" t="s">
        <v>141</v>
      </c>
      <c r="AD11" s="67" t="s">
        <v>311</v>
      </c>
      <c r="AE11" s="67" t="s">
        <v>236</v>
      </c>
      <c r="AF11" s="67" t="s">
        <v>148</v>
      </c>
      <c r="AG11" s="67" t="s">
        <v>200</v>
      </c>
      <c r="AH11" s="67" t="s">
        <v>150</v>
      </c>
      <c r="AI11" s="67" t="s">
        <v>159</v>
      </c>
      <c r="AJ11" s="67" t="s">
        <v>275</v>
      </c>
      <c r="AK11" s="67" t="s">
        <v>191</v>
      </c>
      <c r="AL11" s="67" t="s">
        <v>163</v>
      </c>
      <c r="AM11" s="67" t="s">
        <v>157</v>
      </c>
    </row>
    <row r="12" spans="1:39" ht="20.100000000000001" customHeight="1" x14ac:dyDescent="0.35">
      <c r="A12" s="61" t="s">
        <v>813</v>
      </c>
      <c r="B12" s="66" t="s">
        <v>814</v>
      </c>
      <c r="C12" s="66" t="s">
        <v>815</v>
      </c>
      <c r="D12" s="66" t="s">
        <v>50</v>
      </c>
      <c r="E12" s="66" t="s">
        <v>63</v>
      </c>
      <c r="F12" s="66" t="s">
        <v>412</v>
      </c>
      <c r="G12" s="66" t="s">
        <v>816</v>
      </c>
      <c r="H12" s="66" t="s">
        <v>707</v>
      </c>
      <c r="I12" s="66" t="s">
        <v>571</v>
      </c>
      <c r="J12" s="66" t="s">
        <v>632</v>
      </c>
      <c r="K12" s="66" t="s">
        <v>817</v>
      </c>
      <c r="L12" s="66" t="s">
        <v>597</v>
      </c>
      <c r="M12" s="66" t="s">
        <v>92</v>
      </c>
      <c r="N12" s="66" t="s">
        <v>333</v>
      </c>
      <c r="O12" s="66" t="s">
        <v>362</v>
      </c>
      <c r="P12" s="66" t="s">
        <v>622</v>
      </c>
      <c r="Q12" s="66" t="s">
        <v>127</v>
      </c>
      <c r="R12" s="66" t="s">
        <v>359</v>
      </c>
      <c r="S12" s="66" t="s">
        <v>281</v>
      </c>
      <c r="T12" s="66" t="s">
        <v>109</v>
      </c>
      <c r="U12" s="66" t="s">
        <v>352</v>
      </c>
      <c r="V12" s="66" t="s">
        <v>262</v>
      </c>
      <c r="W12" s="66" t="s">
        <v>249</v>
      </c>
      <c r="X12" s="66" t="s">
        <v>178</v>
      </c>
      <c r="Y12" s="66" t="s">
        <v>176</v>
      </c>
      <c r="Z12" s="66" t="s">
        <v>637</v>
      </c>
      <c r="AA12" s="66" t="s">
        <v>229</v>
      </c>
      <c r="AB12" s="66" t="s">
        <v>108</v>
      </c>
      <c r="AC12" s="66" t="s">
        <v>220</v>
      </c>
      <c r="AD12" s="66" t="s">
        <v>331</v>
      </c>
      <c r="AE12" s="66" t="s">
        <v>428</v>
      </c>
      <c r="AF12" s="66" t="s">
        <v>169</v>
      </c>
      <c r="AG12" s="66" t="s">
        <v>508</v>
      </c>
      <c r="AH12" s="66" t="s">
        <v>397</v>
      </c>
      <c r="AI12" s="66" t="s">
        <v>242</v>
      </c>
      <c r="AJ12" s="66" t="s">
        <v>662</v>
      </c>
      <c r="AK12" s="66" t="s">
        <v>232</v>
      </c>
      <c r="AL12" s="66" t="s">
        <v>129</v>
      </c>
      <c r="AM12" s="66" t="s">
        <v>818</v>
      </c>
    </row>
    <row r="13" spans="1:39" ht="20.100000000000001" customHeight="1" x14ac:dyDescent="0.35">
      <c r="A13" s="63" t="s">
        <v>819</v>
      </c>
      <c r="B13" s="65">
        <v>0.28999999999999998</v>
      </c>
      <c r="C13" s="67" t="s">
        <v>162</v>
      </c>
      <c r="D13" s="67" t="s">
        <v>138</v>
      </c>
      <c r="E13" s="67" t="s">
        <v>139</v>
      </c>
      <c r="F13" s="67" t="s">
        <v>138</v>
      </c>
      <c r="G13" s="67" t="s">
        <v>199</v>
      </c>
      <c r="H13" s="67" t="s">
        <v>375</v>
      </c>
      <c r="I13" s="67" t="s">
        <v>142</v>
      </c>
      <c r="J13" s="67" t="s">
        <v>195</v>
      </c>
      <c r="K13" s="67" t="s">
        <v>200</v>
      </c>
      <c r="L13" s="67" t="s">
        <v>142</v>
      </c>
      <c r="M13" s="67" t="s">
        <v>162</v>
      </c>
      <c r="N13" s="67" t="s">
        <v>141</v>
      </c>
      <c r="O13" s="67" t="s">
        <v>142</v>
      </c>
      <c r="P13" s="67" t="s">
        <v>161</v>
      </c>
      <c r="Q13" s="67" t="s">
        <v>730</v>
      </c>
      <c r="R13" s="67" t="s">
        <v>151</v>
      </c>
      <c r="S13" s="67" t="s">
        <v>414</v>
      </c>
      <c r="T13" s="67" t="s">
        <v>141</v>
      </c>
      <c r="U13" s="67" t="s">
        <v>256</v>
      </c>
      <c r="V13" s="67" t="s">
        <v>257</v>
      </c>
      <c r="W13" s="67" t="s">
        <v>162</v>
      </c>
      <c r="X13" s="67" t="s">
        <v>199</v>
      </c>
      <c r="Y13" s="67" t="s">
        <v>380</v>
      </c>
      <c r="Z13" s="67" t="s">
        <v>192</v>
      </c>
      <c r="AA13" s="67" t="s">
        <v>147</v>
      </c>
      <c r="AB13" s="67" t="s">
        <v>150</v>
      </c>
      <c r="AC13" s="67" t="s">
        <v>257</v>
      </c>
      <c r="AD13" s="67" t="s">
        <v>257</v>
      </c>
      <c r="AE13" s="67" t="s">
        <v>737</v>
      </c>
      <c r="AF13" s="67" t="s">
        <v>256</v>
      </c>
      <c r="AG13" s="67" t="s">
        <v>377</v>
      </c>
      <c r="AH13" s="67" t="s">
        <v>201</v>
      </c>
      <c r="AI13" s="67" t="s">
        <v>143</v>
      </c>
      <c r="AJ13" s="67" t="s">
        <v>161</v>
      </c>
      <c r="AK13" s="67" t="s">
        <v>138</v>
      </c>
      <c r="AL13" s="67" t="s">
        <v>144</v>
      </c>
      <c r="AM13" s="67" t="s">
        <v>158</v>
      </c>
    </row>
    <row r="14" spans="1:39" ht="20.100000000000001" customHeight="1" x14ac:dyDescent="0.35">
      <c r="A14" s="61" t="s">
        <v>32</v>
      </c>
      <c r="B14" s="66" t="s">
        <v>327</v>
      </c>
      <c r="C14" s="66" t="s">
        <v>536</v>
      </c>
      <c r="D14" s="66" t="s">
        <v>95</v>
      </c>
      <c r="E14" s="66" t="s">
        <v>62</v>
      </c>
      <c r="F14" s="66" t="s">
        <v>544</v>
      </c>
      <c r="G14" s="66" t="s">
        <v>57</v>
      </c>
      <c r="H14" s="66" t="s">
        <v>281</v>
      </c>
      <c r="I14" s="66" t="s">
        <v>293</v>
      </c>
      <c r="J14" s="66" t="s">
        <v>465</v>
      </c>
      <c r="K14" s="66" t="s">
        <v>299</v>
      </c>
      <c r="L14" s="66" t="s">
        <v>306</v>
      </c>
      <c r="M14" s="66" t="s">
        <v>294</v>
      </c>
      <c r="N14" s="66" t="s">
        <v>112</v>
      </c>
      <c r="O14" s="66" t="s">
        <v>309</v>
      </c>
      <c r="P14" s="66" t="s">
        <v>74</v>
      </c>
      <c r="Q14" s="66" t="s">
        <v>101</v>
      </c>
      <c r="R14" s="66" t="s">
        <v>266</v>
      </c>
      <c r="S14" s="66" t="s">
        <v>70</v>
      </c>
      <c r="T14" s="66" t="s">
        <v>181</v>
      </c>
      <c r="U14" s="66" t="s">
        <v>181</v>
      </c>
      <c r="V14" s="66" t="s">
        <v>108</v>
      </c>
      <c r="W14" s="66" t="s">
        <v>181</v>
      </c>
      <c r="X14" s="66" t="s">
        <v>108</v>
      </c>
      <c r="Y14" s="66" t="s">
        <v>218</v>
      </c>
      <c r="Z14" s="66" t="s">
        <v>178</v>
      </c>
      <c r="AA14" s="66" t="s">
        <v>246</v>
      </c>
      <c r="AB14" s="66" t="s">
        <v>108</v>
      </c>
      <c r="AC14" s="66" t="s">
        <v>229</v>
      </c>
      <c r="AD14" s="66" t="s">
        <v>218</v>
      </c>
      <c r="AE14" s="66" t="s">
        <v>132</v>
      </c>
      <c r="AF14" s="66" t="s">
        <v>132</v>
      </c>
      <c r="AG14" s="66" t="s">
        <v>132</v>
      </c>
      <c r="AH14" s="66" t="s">
        <v>70</v>
      </c>
      <c r="AI14" s="66" t="s">
        <v>335</v>
      </c>
      <c r="AJ14" s="66" t="s">
        <v>241</v>
      </c>
      <c r="AK14" s="66" t="s">
        <v>129</v>
      </c>
      <c r="AL14" s="66" t="s">
        <v>109</v>
      </c>
      <c r="AM14" s="66" t="s">
        <v>464</v>
      </c>
    </row>
    <row r="15" spans="1:39" ht="20.100000000000001" customHeight="1" x14ac:dyDescent="0.35">
      <c r="A15" s="63" t="s">
        <v>820</v>
      </c>
      <c r="B15" s="65">
        <v>0.04</v>
      </c>
      <c r="C15" s="67" t="s">
        <v>149</v>
      </c>
      <c r="D15" s="67" t="s">
        <v>152</v>
      </c>
      <c r="E15" s="67" t="s">
        <v>236</v>
      </c>
      <c r="F15" s="67" t="s">
        <v>152</v>
      </c>
      <c r="G15" s="67" t="s">
        <v>149</v>
      </c>
      <c r="H15" s="67" t="s">
        <v>149</v>
      </c>
      <c r="I15" s="67" t="s">
        <v>236</v>
      </c>
      <c r="J15" s="67" t="s">
        <v>201</v>
      </c>
      <c r="K15" s="67" t="s">
        <v>149</v>
      </c>
      <c r="L15" s="67" t="s">
        <v>149</v>
      </c>
      <c r="M15" s="67" t="s">
        <v>149</v>
      </c>
      <c r="N15" s="67" t="s">
        <v>236</v>
      </c>
      <c r="O15" s="67" t="s">
        <v>236</v>
      </c>
      <c r="P15" s="67" t="s">
        <v>147</v>
      </c>
      <c r="Q15" s="67" t="s">
        <v>154</v>
      </c>
      <c r="R15" s="67" t="s">
        <v>155</v>
      </c>
      <c r="S15" s="67" t="s">
        <v>148</v>
      </c>
      <c r="T15" s="67" t="s">
        <v>143</v>
      </c>
      <c r="U15" s="67" t="s">
        <v>236</v>
      </c>
      <c r="V15" s="67" t="s">
        <v>150</v>
      </c>
      <c r="W15" s="67" t="s">
        <v>152</v>
      </c>
      <c r="X15" s="67" t="s">
        <v>150</v>
      </c>
      <c r="Y15" s="67" t="s">
        <v>152</v>
      </c>
      <c r="Z15" s="67" t="s">
        <v>148</v>
      </c>
      <c r="AA15" s="67" t="s">
        <v>196</v>
      </c>
      <c r="AB15" s="67" t="s">
        <v>150</v>
      </c>
      <c r="AC15" s="67" t="s">
        <v>196</v>
      </c>
      <c r="AD15" s="67" t="s">
        <v>152</v>
      </c>
      <c r="AE15" s="67" t="s">
        <v>152</v>
      </c>
      <c r="AF15" s="67" t="s">
        <v>154</v>
      </c>
      <c r="AG15" s="67" t="s">
        <v>236</v>
      </c>
      <c r="AH15" s="67" t="s">
        <v>150</v>
      </c>
      <c r="AI15" s="67" t="s">
        <v>155</v>
      </c>
      <c r="AJ15" s="67" t="s">
        <v>201</v>
      </c>
      <c r="AK15" s="67" t="s">
        <v>154</v>
      </c>
      <c r="AL15" s="67" t="s">
        <v>161</v>
      </c>
      <c r="AM15" s="67" t="s">
        <v>154</v>
      </c>
    </row>
    <row r="16" spans="1:39" ht="20.100000000000001" customHeight="1" x14ac:dyDescent="0.35">
      <c r="A16" s="61" t="s">
        <v>415</v>
      </c>
      <c r="B16" s="66" t="s">
        <v>305</v>
      </c>
      <c r="C16" s="66" t="s">
        <v>219</v>
      </c>
      <c r="D16" s="66" t="s">
        <v>221</v>
      </c>
      <c r="E16" s="66" t="s">
        <v>109</v>
      </c>
      <c r="F16" s="66" t="s">
        <v>58</v>
      </c>
      <c r="G16" s="66" t="s">
        <v>247</v>
      </c>
      <c r="H16" s="66" t="s">
        <v>180</v>
      </c>
      <c r="I16" s="66" t="s">
        <v>247</v>
      </c>
      <c r="J16" s="66" t="s">
        <v>246</v>
      </c>
      <c r="K16" s="66" t="s">
        <v>218</v>
      </c>
      <c r="L16" s="66" t="s">
        <v>301</v>
      </c>
      <c r="M16" s="66" t="s">
        <v>180</v>
      </c>
      <c r="N16" s="66" t="s">
        <v>229</v>
      </c>
      <c r="O16" s="66" t="s">
        <v>101</v>
      </c>
      <c r="P16" s="66" t="s">
        <v>229</v>
      </c>
      <c r="Q16" s="66" t="s">
        <v>178</v>
      </c>
      <c r="R16" s="66" t="s">
        <v>221</v>
      </c>
      <c r="S16" s="66" t="s">
        <v>108</v>
      </c>
      <c r="T16" s="66" t="s">
        <v>108</v>
      </c>
      <c r="U16" s="66" t="s">
        <v>70</v>
      </c>
      <c r="V16" s="66" t="s">
        <v>181</v>
      </c>
      <c r="W16" s="66" t="s">
        <v>70</v>
      </c>
      <c r="X16" s="66" t="s">
        <v>108</v>
      </c>
      <c r="Y16" s="66" t="s">
        <v>181</v>
      </c>
      <c r="Z16" s="66" t="s">
        <v>108</v>
      </c>
      <c r="AA16" s="66" t="s">
        <v>108</v>
      </c>
      <c r="AB16" s="66" t="s">
        <v>108</v>
      </c>
      <c r="AC16" s="66" t="s">
        <v>108</v>
      </c>
      <c r="AD16" s="66" t="s">
        <v>180</v>
      </c>
      <c r="AE16" s="66" t="s">
        <v>180</v>
      </c>
      <c r="AF16" s="66" t="s">
        <v>181</v>
      </c>
      <c r="AG16" s="66" t="s">
        <v>71</v>
      </c>
      <c r="AH16" s="66" t="s">
        <v>70</v>
      </c>
      <c r="AI16" s="66" t="s">
        <v>218</v>
      </c>
      <c r="AJ16" s="66" t="s">
        <v>221</v>
      </c>
      <c r="AK16" s="66" t="s">
        <v>181</v>
      </c>
      <c r="AL16" s="66" t="s">
        <v>108</v>
      </c>
      <c r="AM16" s="66" t="s">
        <v>58</v>
      </c>
    </row>
    <row r="17" spans="1:39" ht="20.100000000000001" customHeight="1" x14ac:dyDescent="0.35">
      <c r="A17" s="63" t="s">
        <v>416</v>
      </c>
      <c r="B17" s="65">
        <v>0.01</v>
      </c>
      <c r="C17" s="67" t="s">
        <v>148</v>
      </c>
      <c r="D17" s="67" t="s">
        <v>148</v>
      </c>
      <c r="E17" s="67" t="s">
        <v>148</v>
      </c>
      <c r="F17" s="67" t="s">
        <v>148</v>
      </c>
      <c r="G17" s="67" t="s">
        <v>148</v>
      </c>
      <c r="H17" s="67" t="s">
        <v>148</v>
      </c>
      <c r="I17" s="67" t="s">
        <v>148</v>
      </c>
      <c r="J17" s="67" t="s">
        <v>148</v>
      </c>
      <c r="K17" s="67" t="s">
        <v>154</v>
      </c>
      <c r="L17" s="67" t="s">
        <v>154</v>
      </c>
      <c r="M17" s="67" t="s">
        <v>148</v>
      </c>
      <c r="N17" s="67" t="s">
        <v>148</v>
      </c>
      <c r="O17" s="67" t="s">
        <v>148</v>
      </c>
      <c r="P17" s="67" t="s">
        <v>148</v>
      </c>
      <c r="Q17" s="67" t="s">
        <v>154</v>
      </c>
      <c r="R17" s="67" t="s">
        <v>154</v>
      </c>
      <c r="S17" s="67" t="s">
        <v>150</v>
      </c>
      <c r="T17" s="67" t="s">
        <v>150</v>
      </c>
      <c r="U17" s="67" t="s">
        <v>148</v>
      </c>
      <c r="V17" s="67" t="s">
        <v>154</v>
      </c>
      <c r="W17" s="67" t="s">
        <v>154</v>
      </c>
      <c r="X17" s="67" t="s">
        <v>150</v>
      </c>
      <c r="Y17" s="67" t="s">
        <v>148</v>
      </c>
      <c r="Z17" s="67" t="s">
        <v>150</v>
      </c>
      <c r="AA17" s="67" t="s">
        <v>150</v>
      </c>
      <c r="AB17" s="67" t="s">
        <v>150</v>
      </c>
      <c r="AC17" s="67" t="s">
        <v>150</v>
      </c>
      <c r="AD17" s="67" t="s">
        <v>154</v>
      </c>
      <c r="AE17" s="67" t="s">
        <v>154</v>
      </c>
      <c r="AF17" s="67" t="s">
        <v>150</v>
      </c>
      <c r="AG17" s="67" t="s">
        <v>154</v>
      </c>
      <c r="AH17" s="67" t="s">
        <v>150</v>
      </c>
      <c r="AI17" s="67" t="s">
        <v>148</v>
      </c>
      <c r="AJ17" s="67" t="s">
        <v>148</v>
      </c>
      <c r="AK17" s="67" t="s">
        <v>148</v>
      </c>
      <c r="AL17" s="67" t="s">
        <v>148</v>
      </c>
      <c r="AM17" s="67" t="s">
        <v>148</v>
      </c>
    </row>
    <row r="18" spans="1:39" x14ac:dyDescent="0.3">
      <c r="B18" s="6">
        <f>((B9)+(B11)+(B13)+(B15)+(B17))</f>
        <v>1</v>
      </c>
    </row>
  </sheetData>
  <sheetProtection algorithmName="SHA-512" hashValue="waWUl47tb6H42M/gTGZkyxI4d5WDYkR98H+tkqOJMpa95NCFFz6y9HewRjrkrRIB7IJmLF3Hkkn2mLvtdbWKiQ==" saltValue="0Uo4qHkOGaiOHBniElEryQ==" spinCount="100000" sheet="1" objects="1" scenarios="1"/>
  <mergeCells count="8">
    <mergeCell ref="B2:H3"/>
    <mergeCell ref="Q4:AD4"/>
    <mergeCell ref="AE4:AI4"/>
    <mergeCell ref="AJ4:AM4"/>
    <mergeCell ref="C4:D4"/>
    <mergeCell ref="E4:H4"/>
    <mergeCell ref="I4:K4"/>
    <mergeCell ref="L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M17" numberStoredAsText="1"/>
  </ignoredError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M14"/>
  <sheetViews>
    <sheetView showGridLines="0" workbookViewId="0">
      <pane xSplit="2" topLeftCell="C1" activePane="topRight" state="frozen"/>
      <selection pane="topRight" activeCell="B1" sqref="B1"/>
    </sheetView>
  </sheetViews>
  <sheetFormatPr defaultRowHeight="14.4" x14ac:dyDescent="0.3"/>
  <cols>
    <col min="1" max="1" width="38" customWidth="1"/>
    <col min="2" max="39" width="14.77734375" customWidth="1"/>
  </cols>
  <sheetData>
    <row r="1" spans="1:39" ht="21" x14ac:dyDescent="0.4">
      <c r="A1" s="7" t="str">
        <f>HYPERLINK("#Contents!A1","Return to Contents")</f>
        <v>Return to Contents</v>
      </c>
    </row>
    <row r="2" spans="1:39" ht="50.1" customHeight="1" x14ac:dyDescent="0.3">
      <c r="B2" s="149" t="s">
        <v>988</v>
      </c>
      <c r="C2" s="149"/>
      <c r="D2" s="149"/>
      <c r="E2" s="149"/>
      <c r="F2" s="149"/>
      <c r="G2" s="149"/>
      <c r="H2" s="149"/>
      <c r="I2" s="149"/>
      <c r="J2" s="149"/>
      <c r="K2" s="149"/>
    </row>
    <row r="3" spans="1:39" ht="81" customHeight="1" x14ac:dyDescent="0.3">
      <c r="A3" s="158" t="s">
        <v>974</v>
      </c>
      <c r="B3" s="158"/>
      <c r="C3" s="158"/>
      <c r="D3" s="158"/>
      <c r="E3" s="158"/>
      <c r="F3" s="158"/>
      <c r="G3" s="158"/>
      <c r="H3" s="158"/>
      <c r="I3" s="158"/>
      <c r="J3" s="158"/>
      <c r="K3" s="158"/>
      <c r="L3" s="158"/>
      <c r="M3" s="72"/>
      <c r="N3" s="72"/>
      <c r="O3" s="72"/>
    </row>
    <row r="4" spans="1:39" ht="14.4" customHeight="1" x14ac:dyDescent="0.3">
      <c r="A4" s="1"/>
      <c r="B4" s="52"/>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57" customHeight="1" x14ac:dyDescent="0.3">
      <c r="A5" s="2"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20.100000000000001" customHeight="1" x14ac:dyDescent="0.35">
      <c r="A6" s="61" t="s">
        <v>35</v>
      </c>
      <c r="B6" s="66" t="s">
        <v>36</v>
      </c>
      <c r="C6" s="66" t="s">
        <v>37</v>
      </c>
      <c r="D6" s="66" t="s">
        <v>38</v>
      </c>
      <c r="E6" s="66" t="s">
        <v>39</v>
      </c>
      <c r="F6" s="66" t="s">
        <v>40</v>
      </c>
      <c r="G6" s="66" t="s">
        <v>41</v>
      </c>
      <c r="H6" s="66" t="s">
        <v>42</v>
      </c>
      <c r="I6" s="66" t="s">
        <v>43</v>
      </c>
      <c r="J6" s="66" t="s">
        <v>44</v>
      </c>
      <c r="K6" s="66" t="s">
        <v>45</v>
      </c>
      <c r="L6" s="66" t="s">
        <v>46</v>
      </c>
      <c r="M6" s="66" t="s">
        <v>47</v>
      </c>
      <c r="N6" s="66" t="s">
        <v>48</v>
      </c>
      <c r="O6" s="66" t="s">
        <v>49</v>
      </c>
      <c r="P6" s="66" t="s">
        <v>50</v>
      </c>
      <c r="Q6" s="66" t="s">
        <v>51</v>
      </c>
      <c r="R6" s="66" t="s">
        <v>52</v>
      </c>
      <c r="S6" s="66" t="s">
        <v>53</v>
      </c>
      <c r="T6" s="66" t="s">
        <v>54</v>
      </c>
      <c r="U6" s="66" t="s">
        <v>55</v>
      </c>
      <c r="V6" s="66" t="s">
        <v>56</v>
      </c>
      <c r="W6" s="66" t="s">
        <v>57</v>
      </c>
      <c r="X6" s="66" t="s">
        <v>58</v>
      </c>
      <c r="Y6" s="66" t="s">
        <v>59</v>
      </c>
      <c r="Z6" s="66" t="s">
        <v>60</v>
      </c>
      <c r="AA6" s="66" t="s">
        <v>61</v>
      </c>
      <c r="AB6" s="66" t="s">
        <v>62</v>
      </c>
      <c r="AC6" s="66" t="s">
        <v>63</v>
      </c>
      <c r="AD6" s="66" t="s">
        <v>64</v>
      </c>
      <c r="AE6" s="66" t="s">
        <v>65</v>
      </c>
      <c r="AF6" s="66" t="s">
        <v>66</v>
      </c>
      <c r="AG6" s="66" t="s">
        <v>67</v>
      </c>
      <c r="AH6" s="66" t="s">
        <v>68</v>
      </c>
      <c r="AI6" s="66" t="s">
        <v>69</v>
      </c>
      <c r="AJ6" s="66" t="s">
        <v>72</v>
      </c>
      <c r="AK6" s="66" t="s">
        <v>73</v>
      </c>
      <c r="AL6" s="66" t="s">
        <v>74</v>
      </c>
      <c r="AM6" s="66" t="s">
        <v>75</v>
      </c>
    </row>
    <row r="7" spans="1:39" ht="20.100000000000001" customHeight="1" x14ac:dyDescent="0.35">
      <c r="A7" s="63" t="s">
        <v>76</v>
      </c>
      <c r="B7" s="67" t="s">
        <v>36</v>
      </c>
      <c r="C7" s="67" t="s">
        <v>791</v>
      </c>
      <c r="D7" s="67" t="s">
        <v>640</v>
      </c>
      <c r="E7" s="67" t="s">
        <v>121</v>
      </c>
      <c r="F7" s="67" t="s">
        <v>81</v>
      </c>
      <c r="G7" s="67" t="s">
        <v>546</v>
      </c>
      <c r="H7" s="67" t="s">
        <v>644</v>
      </c>
      <c r="I7" s="67" t="s">
        <v>84</v>
      </c>
      <c r="J7" s="67" t="s">
        <v>472</v>
      </c>
      <c r="K7" s="67" t="s">
        <v>473</v>
      </c>
      <c r="L7" s="67" t="s">
        <v>45</v>
      </c>
      <c r="M7" s="67" t="s">
        <v>88</v>
      </c>
      <c r="N7" s="67" t="s">
        <v>89</v>
      </c>
      <c r="O7" s="67" t="s">
        <v>90</v>
      </c>
      <c r="P7" s="67" t="s">
        <v>477</v>
      </c>
      <c r="Q7" s="67" t="s">
        <v>573</v>
      </c>
      <c r="R7" s="67" t="s">
        <v>93</v>
      </c>
      <c r="S7" s="67" t="s">
        <v>167</v>
      </c>
      <c r="T7" s="67" t="s">
        <v>247</v>
      </c>
      <c r="U7" s="67" t="s">
        <v>95</v>
      </c>
      <c r="V7" s="67" t="s">
        <v>94</v>
      </c>
      <c r="W7" s="67" t="s">
        <v>56</v>
      </c>
      <c r="X7" s="67" t="s">
        <v>272</v>
      </c>
      <c r="Y7" s="67" t="s">
        <v>98</v>
      </c>
      <c r="Z7" s="67" t="s">
        <v>99</v>
      </c>
      <c r="AA7" s="67" t="s">
        <v>100</v>
      </c>
      <c r="AB7" s="67" t="s">
        <v>101</v>
      </c>
      <c r="AC7" s="67" t="s">
        <v>265</v>
      </c>
      <c r="AD7" s="67" t="s">
        <v>103</v>
      </c>
      <c r="AE7" s="67" t="s">
        <v>104</v>
      </c>
      <c r="AF7" s="67" t="s">
        <v>553</v>
      </c>
      <c r="AG7" s="67" t="s">
        <v>106</v>
      </c>
      <c r="AH7" s="67" t="s">
        <v>83</v>
      </c>
      <c r="AI7" s="67" t="s">
        <v>107</v>
      </c>
      <c r="AJ7" s="67" t="s">
        <v>555</v>
      </c>
      <c r="AK7" s="67" t="s">
        <v>556</v>
      </c>
      <c r="AL7" s="67" t="s">
        <v>220</v>
      </c>
      <c r="AM7" s="67" t="s">
        <v>645</v>
      </c>
    </row>
    <row r="8" spans="1:39" ht="20.100000000000001" customHeight="1" x14ac:dyDescent="0.35">
      <c r="A8" s="61" t="s">
        <v>425</v>
      </c>
      <c r="B8" s="66" t="s">
        <v>821</v>
      </c>
      <c r="C8" s="66" t="s">
        <v>822</v>
      </c>
      <c r="D8" s="66" t="s">
        <v>505</v>
      </c>
      <c r="E8" s="66" t="s">
        <v>823</v>
      </c>
      <c r="F8" s="66" t="s">
        <v>65</v>
      </c>
      <c r="G8" s="66" t="s">
        <v>824</v>
      </c>
      <c r="H8" s="66" t="s">
        <v>475</v>
      </c>
      <c r="I8" s="66" t="s">
        <v>825</v>
      </c>
      <c r="J8" s="66" t="s">
        <v>187</v>
      </c>
      <c r="K8" s="66" t="s">
        <v>553</v>
      </c>
      <c r="L8" s="66" t="s">
        <v>437</v>
      </c>
      <c r="M8" s="66" t="s">
        <v>520</v>
      </c>
      <c r="N8" s="66" t="s">
        <v>230</v>
      </c>
      <c r="O8" s="66" t="s">
        <v>89</v>
      </c>
      <c r="P8" s="66" t="s">
        <v>393</v>
      </c>
      <c r="Q8" s="66" t="s">
        <v>606</v>
      </c>
      <c r="R8" s="66" t="s">
        <v>826</v>
      </c>
      <c r="S8" s="66" t="s">
        <v>244</v>
      </c>
      <c r="T8" s="66" t="s">
        <v>180</v>
      </c>
      <c r="U8" s="66" t="s">
        <v>300</v>
      </c>
      <c r="V8" s="66" t="s">
        <v>529</v>
      </c>
      <c r="W8" s="66" t="s">
        <v>220</v>
      </c>
      <c r="X8" s="66" t="s">
        <v>247</v>
      </c>
      <c r="Y8" s="66" t="s">
        <v>760</v>
      </c>
      <c r="Z8" s="66" t="s">
        <v>768</v>
      </c>
      <c r="AA8" s="66" t="s">
        <v>216</v>
      </c>
      <c r="AB8" s="66" t="s">
        <v>178</v>
      </c>
      <c r="AC8" s="66" t="s">
        <v>58</v>
      </c>
      <c r="AD8" s="66" t="s">
        <v>827</v>
      </c>
      <c r="AE8" s="66" t="s">
        <v>591</v>
      </c>
      <c r="AF8" s="66" t="s">
        <v>828</v>
      </c>
      <c r="AG8" s="66" t="s">
        <v>643</v>
      </c>
      <c r="AH8" s="66" t="s">
        <v>560</v>
      </c>
      <c r="AI8" s="66" t="s">
        <v>105</v>
      </c>
      <c r="AJ8" s="66" t="s">
        <v>829</v>
      </c>
      <c r="AK8" s="66" t="s">
        <v>241</v>
      </c>
      <c r="AL8" s="66" t="s">
        <v>101</v>
      </c>
      <c r="AM8" s="66" t="s">
        <v>782</v>
      </c>
    </row>
    <row r="9" spans="1:39" ht="20.100000000000001" customHeight="1" x14ac:dyDescent="0.35">
      <c r="A9" s="63" t="s">
        <v>439</v>
      </c>
      <c r="B9" s="65" t="s">
        <v>258</v>
      </c>
      <c r="C9" s="67" t="s">
        <v>503</v>
      </c>
      <c r="D9" s="67" t="s">
        <v>258</v>
      </c>
      <c r="E9" s="67" t="s">
        <v>377</v>
      </c>
      <c r="F9" s="67" t="s">
        <v>377</v>
      </c>
      <c r="G9" s="67" t="s">
        <v>377</v>
      </c>
      <c r="H9" s="67" t="s">
        <v>444</v>
      </c>
      <c r="I9" s="67" t="s">
        <v>704</v>
      </c>
      <c r="J9" s="67" t="s">
        <v>414</v>
      </c>
      <c r="K9" s="67" t="s">
        <v>275</v>
      </c>
      <c r="L9" s="67" t="s">
        <v>377</v>
      </c>
      <c r="M9" s="67" t="s">
        <v>730</v>
      </c>
      <c r="N9" s="67" t="s">
        <v>376</v>
      </c>
      <c r="O9" s="67" t="s">
        <v>391</v>
      </c>
      <c r="P9" s="67" t="s">
        <v>379</v>
      </c>
      <c r="Q9" s="65" t="s">
        <v>156</v>
      </c>
      <c r="R9" s="67" t="s">
        <v>391</v>
      </c>
      <c r="S9" s="67" t="s">
        <v>737</v>
      </c>
      <c r="T9" s="67" t="s">
        <v>385</v>
      </c>
      <c r="U9" s="67" t="s">
        <v>704</v>
      </c>
      <c r="V9" s="67" t="s">
        <v>391</v>
      </c>
      <c r="W9" s="67" t="s">
        <v>140</v>
      </c>
      <c r="X9" s="67" t="s">
        <v>378</v>
      </c>
      <c r="Y9" s="65" t="s">
        <v>275</v>
      </c>
      <c r="Z9" s="67" t="s">
        <v>381</v>
      </c>
      <c r="AA9" s="67" t="s">
        <v>158</v>
      </c>
      <c r="AB9" s="67" t="s">
        <v>732</v>
      </c>
      <c r="AC9" s="67" t="s">
        <v>389</v>
      </c>
      <c r="AD9" s="67" t="s">
        <v>447</v>
      </c>
      <c r="AE9" s="67" t="s">
        <v>386</v>
      </c>
      <c r="AF9" s="67" t="s">
        <v>377</v>
      </c>
      <c r="AG9" s="67" t="s">
        <v>383</v>
      </c>
      <c r="AH9" s="67" t="s">
        <v>158</v>
      </c>
      <c r="AI9" s="67" t="s">
        <v>704</v>
      </c>
      <c r="AJ9" s="67" t="s">
        <v>391</v>
      </c>
      <c r="AK9" s="67" t="s">
        <v>414</v>
      </c>
      <c r="AL9" s="67" t="s">
        <v>303</v>
      </c>
      <c r="AM9" s="67" t="s">
        <v>258</v>
      </c>
    </row>
    <row r="10" spans="1:39" ht="20.100000000000001" customHeight="1" x14ac:dyDescent="0.35">
      <c r="A10" s="61" t="s">
        <v>450</v>
      </c>
      <c r="B10" s="66" t="s">
        <v>830</v>
      </c>
      <c r="C10" s="66" t="s">
        <v>831</v>
      </c>
      <c r="D10" s="66" t="s">
        <v>832</v>
      </c>
      <c r="E10" s="66" t="s">
        <v>564</v>
      </c>
      <c r="F10" s="66" t="s">
        <v>833</v>
      </c>
      <c r="G10" s="66" t="s">
        <v>477</v>
      </c>
      <c r="H10" s="66" t="s">
        <v>359</v>
      </c>
      <c r="I10" s="66" t="s">
        <v>834</v>
      </c>
      <c r="J10" s="66" t="s">
        <v>835</v>
      </c>
      <c r="K10" s="66" t="s">
        <v>652</v>
      </c>
      <c r="L10" s="66" t="s">
        <v>283</v>
      </c>
      <c r="M10" s="66" t="s">
        <v>124</v>
      </c>
      <c r="N10" s="66" t="s">
        <v>225</v>
      </c>
      <c r="O10" s="66" t="s">
        <v>330</v>
      </c>
      <c r="P10" s="66" t="s">
        <v>365</v>
      </c>
      <c r="Q10" s="66" t="s">
        <v>294</v>
      </c>
      <c r="R10" s="66" t="s">
        <v>423</v>
      </c>
      <c r="S10" s="66" t="s">
        <v>249</v>
      </c>
      <c r="T10" s="66" t="s">
        <v>181</v>
      </c>
      <c r="U10" s="66" t="s">
        <v>74</v>
      </c>
      <c r="V10" s="66" t="s">
        <v>54</v>
      </c>
      <c r="W10" s="66" t="s">
        <v>293</v>
      </c>
      <c r="X10" s="66" t="s">
        <v>112</v>
      </c>
      <c r="Y10" s="66" t="s">
        <v>525</v>
      </c>
      <c r="Z10" s="66" t="s">
        <v>806</v>
      </c>
      <c r="AA10" s="66" t="s">
        <v>397</v>
      </c>
      <c r="AB10" s="66" t="s">
        <v>70</v>
      </c>
      <c r="AC10" s="66" t="s">
        <v>246</v>
      </c>
      <c r="AD10" s="66" t="s">
        <v>167</v>
      </c>
      <c r="AE10" s="66" t="s">
        <v>267</v>
      </c>
      <c r="AF10" s="66" t="s">
        <v>362</v>
      </c>
      <c r="AG10" s="66" t="s">
        <v>335</v>
      </c>
      <c r="AH10" s="66" t="s">
        <v>808</v>
      </c>
      <c r="AI10" s="66" t="s">
        <v>552</v>
      </c>
      <c r="AJ10" s="66" t="s">
        <v>836</v>
      </c>
      <c r="AK10" s="66" t="s">
        <v>173</v>
      </c>
      <c r="AL10" s="66" t="s">
        <v>129</v>
      </c>
      <c r="AM10" s="66" t="s">
        <v>705</v>
      </c>
    </row>
    <row r="11" spans="1:39" ht="20.100000000000001" customHeight="1" x14ac:dyDescent="0.35">
      <c r="A11" s="63" t="s">
        <v>460</v>
      </c>
      <c r="B11" s="65" t="s">
        <v>405</v>
      </c>
      <c r="C11" s="67" t="s">
        <v>158</v>
      </c>
      <c r="D11" s="67" t="s">
        <v>200</v>
      </c>
      <c r="E11" s="67" t="s">
        <v>378</v>
      </c>
      <c r="F11" s="67" t="s">
        <v>257</v>
      </c>
      <c r="G11" s="67" t="s">
        <v>200</v>
      </c>
      <c r="H11" s="67" t="s">
        <v>144</v>
      </c>
      <c r="I11" s="67" t="s">
        <v>158</v>
      </c>
      <c r="J11" s="67" t="s">
        <v>197</v>
      </c>
      <c r="K11" s="67" t="s">
        <v>141</v>
      </c>
      <c r="L11" s="67" t="s">
        <v>381</v>
      </c>
      <c r="M11" s="67" t="s">
        <v>288</v>
      </c>
      <c r="N11" s="67" t="s">
        <v>378</v>
      </c>
      <c r="O11" s="67" t="s">
        <v>162</v>
      </c>
      <c r="P11" s="67" t="s">
        <v>375</v>
      </c>
      <c r="Q11" s="65" t="s">
        <v>193</v>
      </c>
      <c r="R11" s="67" t="s">
        <v>381</v>
      </c>
      <c r="S11" s="67" t="s">
        <v>142</v>
      </c>
      <c r="T11" s="67" t="s">
        <v>161</v>
      </c>
      <c r="U11" s="67" t="s">
        <v>200</v>
      </c>
      <c r="V11" s="67" t="s">
        <v>163</v>
      </c>
      <c r="W11" s="67" t="s">
        <v>384</v>
      </c>
      <c r="X11" s="67" t="s">
        <v>258</v>
      </c>
      <c r="Y11" s="65" t="s">
        <v>256</v>
      </c>
      <c r="Z11" s="67" t="s">
        <v>414</v>
      </c>
      <c r="AA11" s="67" t="s">
        <v>443</v>
      </c>
      <c r="AB11" s="67" t="s">
        <v>192</v>
      </c>
      <c r="AC11" s="67" t="s">
        <v>146</v>
      </c>
      <c r="AD11" s="67" t="s">
        <v>191</v>
      </c>
      <c r="AE11" s="67" t="s">
        <v>140</v>
      </c>
      <c r="AF11" s="67" t="s">
        <v>146</v>
      </c>
      <c r="AG11" s="67" t="s">
        <v>195</v>
      </c>
      <c r="AH11" s="67" t="s">
        <v>503</v>
      </c>
      <c r="AI11" s="67" t="s">
        <v>200</v>
      </c>
      <c r="AJ11" s="67" t="s">
        <v>405</v>
      </c>
      <c r="AK11" s="67" t="s">
        <v>197</v>
      </c>
      <c r="AL11" s="67" t="s">
        <v>256</v>
      </c>
      <c r="AM11" s="67" t="s">
        <v>158</v>
      </c>
    </row>
    <row r="12" spans="1:39" ht="20.100000000000001" customHeight="1" x14ac:dyDescent="0.35">
      <c r="A12" s="61" t="s">
        <v>415</v>
      </c>
      <c r="B12" s="66" t="s">
        <v>697</v>
      </c>
      <c r="C12" s="66" t="s">
        <v>176</v>
      </c>
      <c r="D12" s="66" t="s">
        <v>173</v>
      </c>
      <c r="E12" s="66" t="s">
        <v>246</v>
      </c>
      <c r="F12" s="66" t="s">
        <v>96</v>
      </c>
      <c r="G12" s="66" t="s">
        <v>251</v>
      </c>
      <c r="H12" s="66" t="s">
        <v>622</v>
      </c>
      <c r="I12" s="66" t="s">
        <v>267</v>
      </c>
      <c r="J12" s="66" t="s">
        <v>223</v>
      </c>
      <c r="K12" s="66" t="s">
        <v>364</v>
      </c>
      <c r="L12" s="66" t="s">
        <v>57</v>
      </c>
      <c r="M12" s="66" t="s">
        <v>56</v>
      </c>
      <c r="N12" s="66" t="s">
        <v>188</v>
      </c>
      <c r="O12" s="66" t="s">
        <v>210</v>
      </c>
      <c r="P12" s="66" t="s">
        <v>224</v>
      </c>
      <c r="Q12" s="66" t="s">
        <v>309</v>
      </c>
      <c r="R12" s="66" t="s">
        <v>305</v>
      </c>
      <c r="S12" s="66" t="s">
        <v>229</v>
      </c>
      <c r="T12" s="66" t="s">
        <v>108</v>
      </c>
      <c r="U12" s="66" t="s">
        <v>109</v>
      </c>
      <c r="V12" s="66" t="s">
        <v>178</v>
      </c>
      <c r="W12" s="66" t="s">
        <v>101</v>
      </c>
      <c r="X12" s="66" t="s">
        <v>108</v>
      </c>
      <c r="Y12" s="66" t="s">
        <v>309</v>
      </c>
      <c r="Z12" s="66" t="s">
        <v>409</v>
      </c>
      <c r="AA12" s="66" t="s">
        <v>129</v>
      </c>
      <c r="AB12" s="66" t="s">
        <v>108</v>
      </c>
      <c r="AC12" s="66" t="s">
        <v>229</v>
      </c>
      <c r="AD12" s="66" t="s">
        <v>74</v>
      </c>
      <c r="AE12" s="66" t="s">
        <v>182</v>
      </c>
      <c r="AF12" s="66" t="s">
        <v>298</v>
      </c>
      <c r="AG12" s="66" t="s">
        <v>293</v>
      </c>
      <c r="AH12" s="66" t="s">
        <v>94</v>
      </c>
      <c r="AI12" s="66" t="s">
        <v>291</v>
      </c>
      <c r="AJ12" s="66" t="s">
        <v>135</v>
      </c>
      <c r="AK12" s="66" t="s">
        <v>112</v>
      </c>
      <c r="AL12" s="66" t="s">
        <v>109</v>
      </c>
      <c r="AM12" s="66" t="s">
        <v>711</v>
      </c>
    </row>
    <row r="13" spans="1:39" ht="20.100000000000001" customHeight="1" x14ac:dyDescent="0.35">
      <c r="A13" s="63" t="s">
        <v>416</v>
      </c>
      <c r="B13" s="65">
        <v>7.0000000000000007E-2</v>
      </c>
      <c r="C13" s="67" t="s">
        <v>155</v>
      </c>
      <c r="D13" s="67" t="s">
        <v>147</v>
      </c>
      <c r="E13" s="67" t="s">
        <v>236</v>
      </c>
      <c r="F13" s="67" t="s">
        <v>149</v>
      </c>
      <c r="G13" s="67" t="s">
        <v>157</v>
      </c>
      <c r="H13" s="67" t="s">
        <v>196</v>
      </c>
      <c r="I13" s="67" t="s">
        <v>201</v>
      </c>
      <c r="J13" s="67" t="s">
        <v>147</v>
      </c>
      <c r="K13" s="67" t="s">
        <v>198</v>
      </c>
      <c r="L13" s="67" t="s">
        <v>201</v>
      </c>
      <c r="M13" s="67" t="s">
        <v>201</v>
      </c>
      <c r="N13" s="67" t="s">
        <v>147</v>
      </c>
      <c r="O13" s="67" t="s">
        <v>155</v>
      </c>
      <c r="P13" s="67" t="s">
        <v>155</v>
      </c>
      <c r="Q13" s="65">
        <v>0.1</v>
      </c>
      <c r="R13" s="67" t="s">
        <v>152</v>
      </c>
      <c r="S13" s="67" t="s">
        <v>147</v>
      </c>
      <c r="T13" s="67" t="s">
        <v>152</v>
      </c>
      <c r="U13" s="67" t="s">
        <v>152</v>
      </c>
      <c r="V13" s="67" t="s">
        <v>157</v>
      </c>
      <c r="W13" s="67" t="s">
        <v>145</v>
      </c>
      <c r="X13" s="67" t="s">
        <v>154</v>
      </c>
      <c r="Y13" s="65">
        <v>0.08</v>
      </c>
      <c r="Z13" s="67" t="s">
        <v>194</v>
      </c>
      <c r="AA13" s="67" t="s">
        <v>152</v>
      </c>
      <c r="AB13" s="67" t="s">
        <v>150</v>
      </c>
      <c r="AC13" s="67" t="s">
        <v>192</v>
      </c>
      <c r="AD13" s="67" t="s">
        <v>147</v>
      </c>
      <c r="AE13" s="67" t="s">
        <v>147</v>
      </c>
      <c r="AF13" s="67" t="s">
        <v>194</v>
      </c>
      <c r="AG13" s="67" t="s">
        <v>201</v>
      </c>
      <c r="AH13" s="67" t="s">
        <v>198</v>
      </c>
      <c r="AI13" s="67" t="s">
        <v>152</v>
      </c>
      <c r="AJ13" s="67" t="s">
        <v>147</v>
      </c>
      <c r="AK13" s="67" t="s">
        <v>147</v>
      </c>
      <c r="AL13" s="67" t="s">
        <v>153</v>
      </c>
      <c r="AM13" s="67" t="s">
        <v>155</v>
      </c>
    </row>
    <row r="14" spans="1:39" x14ac:dyDescent="0.3">
      <c r="B14" s="6">
        <f>((B9)+(B11)+(B13))</f>
        <v>1</v>
      </c>
    </row>
  </sheetData>
  <sheetProtection algorithmName="SHA-512" hashValue="2bgzesfRHzdBWpoR7p3G3t/mmVPRAqJXgTcmgHcnVHRZqY9hTzDCYT2GWL3W+6VAyvNWMuJ2RQzbDpN8AomBJw==" saltValue="avlEFX0tm2k0GJ0Jj86EIw==" spinCount="100000" sheet="1" objects="1" scenarios="1"/>
  <mergeCells count="9">
    <mergeCell ref="B2:K2"/>
    <mergeCell ref="A3:L3"/>
    <mergeCell ref="Q4:AD4"/>
    <mergeCell ref="AE4:AI4"/>
    <mergeCell ref="AJ4:AM4"/>
    <mergeCell ref="C4:D4"/>
    <mergeCell ref="E4:H4"/>
    <mergeCell ref="I4:K4"/>
    <mergeCell ref="L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M13"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EA8E6-4539-45CE-B633-878C588F28D8}">
  <sheetPr>
    <pageSetUpPr fitToPage="1"/>
  </sheetPr>
  <dimension ref="B2:B116"/>
  <sheetViews>
    <sheetView showGridLines="0" workbookViewId="0">
      <selection activeCell="B3" sqref="B3"/>
    </sheetView>
  </sheetViews>
  <sheetFormatPr defaultRowHeight="14.4" x14ac:dyDescent="0.3"/>
  <cols>
    <col min="1" max="1" width="4.6640625" style="51" customWidth="1"/>
    <col min="2" max="2" width="206.33203125" style="51" customWidth="1"/>
    <col min="3" max="16384" width="8.88671875" style="51"/>
  </cols>
  <sheetData>
    <row r="2" spans="2:2" ht="27.6" customHeight="1" x14ac:dyDescent="0.3">
      <c r="B2" s="90" t="s">
        <v>971</v>
      </c>
    </row>
    <row r="3" spans="2:2" ht="27.6" customHeight="1" x14ac:dyDescent="0.3">
      <c r="B3" s="91" t="str">
        <f>HYPERLINK("#FRONTPAGEINTRODUCTION!A1","FRONT PAGE INTRODUCTION - Project Description and Background" )</f>
        <v>FRONT PAGE INTRODUCTION - Project Description and Background</v>
      </c>
    </row>
    <row r="4" spans="2:2" ht="18" customHeight="1" x14ac:dyDescent="0.3">
      <c r="B4" s="92" t="str">
        <f>HYPERLINK("#HeadlineResults!A1","HEADLINE RESULTS - NI ASSEMBLY ELECTION - PARTY VOTE SHARE PROJECTIONS" )</f>
        <v>HEADLINE RESULTS - NI ASSEMBLY ELECTION - PARTY VOTE SHARE PROJECTIONS</v>
      </c>
    </row>
    <row r="5" spans="2:2" ht="18" customHeight="1" x14ac:dyDescent="0.3">
      <c r="B5" s="92" t="str">
        <f>HYPERLINK("#MAINPollQuestion1FULLRESULTS!A1","QUESTION 1. FULL RESULTS - NI ASSEMBLY ELECTION - POLITICAL PARTY VOTE SHARE PROJECTIONS (LT NI Tracker Poll - November 2021 - FULL RESULTS" )</f>
        <v>QUESTION 1. FULL RESULTS - NI ASSEMBLY ELECTION - POLITICAL PARTY VOTE SHARE PROJECTIONS (LT NI Tracker Poll - November 2021 - FULL RESULTS</v>
      </c>
    </row>
    <row r="6" spans="2:2" ht="18" customHeight="1" x14ac:dyDescent="0.3">
      <c r="B6" s="92" t="str">
        <f>HYPERLINK("#MAINPollQuestion1ExcUndecs!A1","QUESTION 1. FULL RESULTS - NI ASSEMBLY ELECTION - POLITICAL PARTY VOTE SHARE PROJECTIONS (LT NI Tracker Poll - November 2021 - FULL RESULTS: Excluding Don't Knows/Not Sures" )</f>
        <v>QUESTION 1. FULL RESULTS - NI ASSEMBLY ELECTION - POLITICAL PARTY VOTE SHARE PROJECTIONS (LT NI Tracker Poll - November 2021 - FULL RESULTS: Excluding Don't Knows/Not Sures</v>
      </c>
    </row>
    <row r="7" spans="2:2" ht="18" customHeight="1" x14ac:dyDescent="0.3">
      <c r="B7" s="92" t="str">
        <f>HYPERLINK("#Q2LdrRatingsJDonaldson!A1","POLL QUESTION 2 - :How do you rate the performance of each of these political leaders over the past few months: 2.1 - JEFFREY DONALDSON - DUP")</f>
        <v>POLL QUESTION 2 - :How do you rate the performance of each of these political leaders over the past few months: 2.1 - JEFFREY DONALDSON - DUP</v>
      </c>
    </row>
    <row r="8" spans="2:2" ht="18" customHeight="1" x14ac:dyDescent="0.3">
      <c r="B8" s="92" t="str">
        <f>HYPERLINK("#Q2LdrRatingsMONeill!A1","POLL QUESTION 2 - :How do you rate the performance of each of these political leaders over the past few months: 2.2 - MICHELLE O'NEILL - Sinn Fein")</f>
        <v>POLL QUESTION 2 - :How do you rate the performance of each of these political leaders over the past few months: 2.2 - MICHELLE O'NEILL - Sinn Fein</v>
      </c>
    </row>
    <row r="9" spans="2:2" ht="18" customHeight="1" x14ac:dyDescent="0.3">
      <c r="B9" s="92" t="str">
        <f>HYPERLINK("#Q2LdrRatingsNLong!A1","POLL QUESTION 2 - :How do you rate the performance of each of these political leaders over the past few months: 2.3 - NAOMI LONG - Alliance")</f>
        <v>POLL QUESTION 2 - :How do you rate the performance of each of these political leaders over the past few months: 2.3 - NAOMI LONG - Alliance</v>
      </c>
    </row>
    <row r="10" spans="2:2" ht="18" customHeight="1" x14ac:dyDescent="0.3">
      <c r="B10" s="92" t="str">
        <f>HYPERLINK("#Q2LdrRatingsCEastwood!A1","POLL QUESTION 2 - :How do you rate the performance of each of these political leaders over the past few months: 2.4 - COLUM EASTWOOD - SDLP")</f>
        <v>POLL QUESTION 2 - :How do you rate the performance of each of these political leaders over the past few months: 2.4 - COLUM EASTWOOD - SDLP</v>
      </c>
    </row>
    <row r="11" spans="2:2" ht="18" customHeight="1" x14ac:dyDescent="0.3">
      <c r="B11" s="92" t="str">
        <f>HYPERLINK("#Q2LdrRatingsDBeattie!A1","POLL QUESTION 2 - :How do you rate the performance of each of these political leaders over the past few months: 2.5 - DOUG BEATTIE - UUP")</f>
        <v>POLL QUESTION 2 - :How do you rate the performance of each of these political leaders over the past few months: 2.5 - DOUG BEATTIE - UUP</v>
      </c>
    </row>
    <row r="12" spans="2:2" ht="18" customHeight="1" x14ac:dyDescent="0.3">
      <c r="B12" s="92" t="str">
        <f>HYPERLINK("#Q2LdrRatingsJAllister!A1","POLL QUESTION 2 - :How do you rate the performance of each of these political leaders over the past few months: 2.6 - JIM ALLISTER - TUV")</f>
        <v>POLL QUESTION 2 - :How do you rate the performance of each of these political leaders over the past few months: 2.6 - JIM ALLISTER - TUV</v>
      </c>
    </row>
    <row r="13" spans="2:2" ht="18" customHeight="1" x14ac:dyDescent="0.3">
      <c r="B13" s="92" t="str">
        <f>HYPERLINK("#Q2LdrRatingsBJohnson!A1","POLL QUESTION 2 - :How do you rate the performance of each of these political leaders over the past few months: 2.7 - BORIS JOHNSON - UK Prime Minister")</f>
        <v>POLL QUESTION 2 - :How do you rate the performance of each of these political leaders over the past few months: 2.7 - BORIS JOHNSON - UK Prime Minister</v>
      </c>
    </row>
    <row r="14" spans="2:2" ht="18" customHeight="1" x14ac:dyDescent="0.3">
      <c r="B14" s="92" t="str">
        <f>HYPERLINK("#Q2LdrRatingsBLewis!A1","POLL QUESTION 2 - :How do you rate the performance of each of these political leaders over the past few months: 2.8 - BRANDON LEWIS - NI Sec of State")</f>
        <v>POLL QUESTION 2 - :How do you rate the performance of each of these political leaders over the past few months: 2.8 - BRANDON LEWIS - NI Sec of State</v>
      </c>
    </row>
    <row r="15" spans="2:2" ht="18" customHeight="1" x14ac:dyDescent="0.3">
      <c r="B15" s="92" t="str">
        <f>HYPERLINK("#Q2LdrRatingsRSwann!A1","POLL QUESTION 2 - :How do you rate the performance of each of these political leaders over the past few months: 2.9 - ROBIN SWANN - NI Health Minister")</f>
        <v>POLL QUESTION 2 - :How do you rate the performance of each of these political leaders over the past few months: 2.9 - ROBIN SWANN - NI Health Minister</v>
      </c>
    </row>
    <row r="16" spans="2:2" ht="18" customHeight="1" x14ac:dyDescent="0.3">
      <c r="B16" s="92" t="str">
        <f>HYPERLINK("#Q2LdrRatingsPGivan!A1","POLL QUESTION 2 - :How do you rate the performance of each of these political leaders over the past few months: 2.10 - PAUL GIVAN - former DUP leader")</f>
        <v>POLL QUESTION 2 - :How do you rate the performance of each of these political leaders over the past few months: 2.10 - PAUL GIVAN - former DUP leader</v>
      </c>
    </row>
    <row r="17" spans="2:2" ht="18" customHeight="1" x14ac:dyDescent="0.3">
      <c r="B17" s="92" t="str">
        <f>HYPERLINK("#Q3NIProtocol!A1","POLL QUESTION 3 - NI Protocol?")</f>
        <v>POLL QUESTION 3 - NI Protocol?</v>
      </c>
    </row>
    <row r="18" spans="2:2" ht="18" customHeight="1" x14ac:dyDescent="0.3">
      <c r="B18" s="92" t="str">
        <f>HYPERLINK("#Q4PSNIRecruitment!A1","POLL QUESTION 4 - PSNI at 20 - PSNIRecruitment?")</f>
        <v>POLL QUESTION 4 - PSNI at 20 - PSNIRecruitment?</v>
      </c>
    </row>
    <row r="19" spans="2:2" ht="18" customHeight="1" x14ac:dyDescent="0.3">
      <c r="B19" s="92" t="str">
        <f>HYPERLINK("#Q5CovidVaccinations!A1","POLL QUESTION 5 - COVID RESTRICTIONS. Do you think Covid vaccinations should be compulsory for Healthcare workers?")</f>
        <v>POLL QUESTION 5 - COVID RESTRICTIONS. Do you think Covid vaccinations should be compulsory for Healthcare workers?</v>
      </c>
    </row>
    <row r="20" spans="2:2" ht="18" customHeight="1" x14ac:dyDescent="0.3">
      <c r="B20" s="92" t="str">
        <f>HYPERLINK("#Q6VaccinePassports!A1","POLL QUESTION 6 - COVID RESTRICTIONS. Should vaccine passports be mandatory for the hospitality sector. i.e. for people to enter pubs, restaurants, nightclubs etc.?")</f>
        <v>POLL QUESTION 6 - COVID RESTRICTIONS. Should vaccine passports be mandatory for the hospitality sector. i.e. for people to enter pubs, restaurants, nightclubs etc.?</v>
      </c>
    </row>
    <row r="21" spans="2:2" ht="18" customHeight="1" x14ac:dyDescent="0.3">
      <c r="B21" s="92" t="str">
        <f>HYPERLINK("#Q7ClimateChange!A1","POLL QUESTION 7 - Climate change is a major worldwide issue at the moment. In this context, are you concerned about Climate change?")</f>
        <v>POLL QUESTION 7 - Climate change is a major worldwide issue at the moment. In this context, are you concerned about Climate change?</v>
      </c>
    </row>
    <row r="22" spans="2:2" ht="18" customHeight="1" x14ac:dyDescent="0.3">
      <c r="B22" s="92" t="str">
        <f>HYPERLINK("#Q8ClimateTax!A1","POLL QUESTION 8 - Would you be in favour of an extra tax - a carbon tax, to help pay for environmental initiatives?")</f>
        <v>POLL QUESTION 8 - Would you be in favour of an extra tax - a carbon tax, to help pay for environmental initiatives?</v>
      </c>
    </row>
    <row r="23" spans="2:2" ht="18" customHeight="1" x14ac:dyDescent="0.3">
      <c r="B23" s="92"/>
    </row>
    <row r="24" spans="2:2" x14ac:dyDescent="0.3">
      <c r="B24" s="93"/>
    </row>
    <row r="25" spans="2:2" x14ac:dyDescent="0.3">
      <c r="B25" s="93"/>
    </row>
    <row r="26" spans="2:2" x14ac:dyDescent="0.3">
      <c r="B26" s="93"/>
    </row>
    <row r="27" spans="2:2" x14ac:dyDescent="0.3">
      <c r="B27" s="93"/>
    </row>
    <row r="28" spans="2:2" x14ac:dyDescent="0.3">
      <c r="B28" s="94"/>
    </row>
    <row r="29" spans="2:2" x14ac:dyDescent="0.3">
      <c r="B29" s="94"/>
    </row>
    <row r="30" spans="2:2" x14ac:dyDescent="0.3">
      <c r="B30" s="94"/>
    </row>
    <row r="31" spans="2:2" x14ac:dyDescent="0.3">
      <c r="B31" s="94"/>
    </row>
    <row r="32" spans="2:2" x14ac:dyDescent="0.3">
      <c r="B32" s="94"/>
    </row>
    <row r="33" spans="2:2" x14ac:dyDescent="0.3">
      <c r="B33" s="94"/>
    </row>
    <row r="34" spans="2:2" x14ac:dyDescent="0.3">
      <c r="B34" s="94"/>
    </row>
    <row r="35" spans="2:2" x14ac:dyDescent="0.3">
      <c r="B35" s="94"/>
    </row>
    <row r="36" spans="2:2" x14ac:dyDescent="0.3">
      <c r="B36" s="94"/>
    </row>
    <row r="37" spans="2:2" x14ac:dyDescent="0.3">
      <c r="B37" s="94"/>
    </row>
    <row r="38" spans="2:2" x14ac:dyDescent="0.3">
      <c r="B38" s="94"/>
    </row>
    <row r="39" spans="2:2" x14ac:dyDescent="0.3">
      <c r="B39" s="94"/>
    </row>
    <row r="40" spans="2:2" x14ac:dyDescent="0.3">
      <c r="B40" s="94"/>
    </row>
    <row r="41" spans="2:2" x14ac:dyDescent="0.3">
      <c r="B41" s="94"/>
    </row>
    <row r="42" spans="2:2" x14ac:dyDescent="0.3">
      <c r="B42" s="94"/>
    </row>
    <row r="43" spans="2:2" x14ac:dyDescent="0.3">
      <c r="B43" s="94"/>
    </row>
    <row r="44" spans="2:2" x14ac:dyDescent="0.3">
      <c r="B44" s="94"/>
    </row>
    <row r="45" spans="2:2" x14ac:dyDescent="0.3">
      <c r="B45" s="94"/>
    </row>
    <row r="46" spans="2:2" x14ac:dyDescent="0.3">
      <c r="B46" s="94"/>
    </row>
    <row r="47" spans="2:2" x14ac:dyDescent="0.3">
      <c r="B47" s="94"/>
    </row>
    <row r="48" spans="2:2" x14ac:dyDescent="0.3">
      <c r="B48" s="94"/>
    </row>
    <row r="49" spans="2:2" x14ac:dyDescent="0.3">
      <c r="B49" s="94"/>
    </row>
    <row r="50" spans="2:2" x14ac:dyDescent="0.3">
      <c r="B50" s="94"/>
    </row>
    <row r="51" spans="2:2" x14ac:dyDescent="0.3">
      <c r="B51" s="94"/>
    </row>
    <row r="52" spans="2:2" x14ac:dyDescent="0.3">
      <c r="B52" s="94"/>
    </row>
    <row r="53" spans="2:2" x14ac:dyDescent="0.3">
      <c r="B53" s="94"/>
    </row>
    <row r="54" spans="2:2" x14ac:dyDescent="0.3">
      <c r="B54" s="94"/>
    </row>
    <row r="55" spans="2:2" x14ac:dyDescent="0.3">
      <c r="B55" s="94"/>
    </row>
    <row r="56" spans="2:2" x14ac:dyDescent="0.3">
      <c r="B56" s="94"/>
    </row>
    <row r="57" spans="2:2" x14ac:dyDescent="0.3">
      <c r="B57" s="94"/>
    </row>
    <row r="58" spans="2:2" x14ac:dyDescent="0.3">
      <c r="B58" s="94"/>
    </row>
    <row r="59" spans="2:2" x14ac:dyDescent="0.3">
      <c r="B59" s="94"/>
    </row>
    <row r="60" spans="2:2" x14ac:dyDescent="0.3">
      <c r="B60" s="94"/>
    </row>
    <row r="61" spans="2:2" x14ac:dyDescent="0.3">
      <c r="B61" s="94"/>
    </row>
    <row r="62" spans="2:2" x14ac:dyDescent="0.3">
      <c r="B62" s="94"/>
    </row>
    <row r="63" spans="2:2" x14ac:dyDescent="0.3">
      <c r="B63" s="94"/>
    </row>
    <row r="64" spans="2:2" x14ac:dyDescent="0.3">
      <c r="B64" s="94"/>
    </row>
    <row r="65" spans="2:2" x14ac:dyDescent="0.3">
      <c r="B65" s="94"/>
    </row>
    <row r="66" spans="2:2" x14ac:dyDescent="0.3">
      <c r="B66" s="94"/>
    </row>
    <row r="67" spans="2:2" x14ac:dyDescent="0.3">
      <c r="B67" s="94"/>
    </row>
    <row r="68" spans="2:2" x14ac:dyDescent="0.3">
      <c r="B68" s="94"/>
    </row>
    <row r="69" spans="2:2" x14ac:dyDescent="0.3">
      <c r="B69" s="94"/>
    </row>
    <row r="70" spans="2:2" x14ac:dyDescent="0.3">
      <c r="B70" s="94"/>
    </row>
    <row r="71" spans="2:2" x14ac:dyDescent="0.3">
      <c r="B71" s="94"/>
    </row>
    <row r="72" spans="2:2" x14ac:dyDescent="0.3">
      <c r="B72" s="94"/>
    </row>
    <row r="73" spans="2:2" x14ac:dyDescent="0.3">
      <c r="B73" s="94"/>
    </row>
    <row r="74" spans="2:2" x14ac:dyDescent="0.3">
      <c r="B74" s="94"/>
    </row>
    <row r="75" spans="2:2" x14ac:dyDescent="0.3">
      <c r="B75" s="94"/>
    </row>
    <row r="76" spans="2:2" x14ac:dyDescent="0.3">
      <c r="B76" s="94"/>
    </row>
    <row r="77" spans="2:2" x14ac:dyDescent="0.3">
      <c r="B77" s="94"/>
    </row>
    <row r="78" spans="2:2" x14ac:dyDescent="0.3">
      <c r="B78" s="94"/>
    </row>
    <row r="79" spans="2:2" x14ac:dyDescent="0.3">
      <c r="B79" s="94"/>
    </row>
    <row r="80" spans="2:2" x14ac:dyDescent="0.3">
      <c r="B80" s="94"/>
    </row>
    <row r="81" spans="2:2" x14ac:dyDescent="0.3">
      <c r="B81" s="94"/>
    </row>
    <row r="82" spans="2:2" x14ac:dyDescent="0.3">
      <c r="B82" s="94"/>
    </row>
    <row r="83" spans="2:2" x14ac:dyDescent="0.3">
      <c r="B83" s="94"/>
    </row>
    <row r="84" spans="2:2" x14ac:dyDescent="0.3">
      <c r="B84" s="94"/>
    </row>
    <row r="85" spans="2:2" x14ac:dyDescent="0.3">
      <c r="B85" s="94"/>
    </row>
    <row r="86" spans="2:2" x14ac:dyDescent="0.3">
      <c r="B86" s="94"/>
    </row>
    <row r="87" spans="2:2" x14ac:dyDescent="0.3">
      <c r="B87" s="94"/>
    </row>
    <row r="88" spans="2:2" x14ac:dyDescent="0.3">
      <c r="B88" s="94"/>
    </row>
    <row r="89" spans="2:2" x14ac:dyDescent="0.3">
      <c r="B89" s="94"/>
    </row>
    <row r="90" spans="2:2" x14ac:dyDescent="0.3">
      <c r="B90" s="94"/>
    </row>
    <row r="91" spans="2:2" x14ac:dyDescent="0.3">
      <c r="B91" s="94"/>
    </row>
    <row r="92" spans="2:2" x14ac:dyDescent="0.3">
      <c r="B92" s="94"/>
    </row>
    <row r="93" spans="2:2" x14ac:dyDescent="0.3">
      <c r="B93" s="94"/>
    </row>
    <row r="94" spans="2:2" x14ac:dyDescent="0.3">
      <c r="B94" s="94"/>
    </row>
    <row r="95" spans="2:2" x14ac:dyDescent="0.3">
      <c r="B95" s="94"/>
    </row>
    <row r="96" spans="2:2" x14ac:dyDescent="0.3">
      <c r="B96" s="94"/>
    </row>
    <row r="97" spans="2:2" x14ac:dyDescent="0.3">
      <c r="B97" s="94"/>
    </row>
    <row r="98" spans="2:2" x14ac:dyDescent="0.3">
      <c r="B98" s="94"/>
    </row>
    <row r="99" spans="2:2" x14ac:dyDescent="0.3">
      <c r="B99" s="94"/>
    </row>
    <row r="100" spans="2:2" x14ac:dyDescent="0.3">
      <c r="B100" s="94"/>
    </row>
    <row r="101" spans="2:2" x14ac:dyDescent="0.3">
      <c r="B101" s="94"/>
    </row>
    <row r="102" spans="2:2" x14ac:dyDescent="0.3">
      <c r="B102" s="94"/>
    </row>
    <row r="103" spans="2:2" x14ac:dyDescent="0.3">
      <c r="B103" s="94"/>
    </row>
    <row r="104" spans="2:2" x14ac:dyDescent="0.3">
      <c r="B104" s="94"/>
    </row>
    <row r="105" spans="2:2" x14ac:dyDescent="0.3">
      <c r="B105" s="94"/>
    </row>
    <row r="106" spans="2:2" x14ac:dyDescent="0.3">
      <c r="B106" s="94"/>
    </row>
    <row r="107" spans="2:2" x14ac:dyDescent="0.3">
      <c r="B107" s="94"/>
    </row>
    <row r="108" spans="2:2" x14ac:dyDescent="0.3">
      <c r="B108" s="94"/>
    </row>
    <row r="109" spans="2:2" x14ac:dyDescent="0.3">
      <c r="B109" s="94"/>
    </row>
    <row r="110" spans="2:2" x14ac:dyDescent="0.3">
      <c r="B110" s="94"/>
    </row>
    <row r="111" spans="2:2" x14ac:dyDescent="0.3">
      <c r="B111" s="94"/>
    </row>
    <row r="112" spans="2:2" x14ac:dyDescent="0.3">
      <c r="B112" s="94"/>
    </row>
    <row r="113" spans="2:2" x14ac:dyDescent="0.3">
      <c r="B113" s="94"/>
    </row>
    <row r="114" spans="2:2" x14ac:dyDescent="0.3">
      <c r="B114" s="94"/>
    </row>
    <row r="115" spans="2:2" x14ac:dyDescent="0.3">
      <c r="B115" s="94"/>
    </row>
    <row r="116" spans="2:2" x14ac:dyDescent="0.3">
      <c r="B116" s="94"/>
    </row>
  </sheetData>
  <sheetProtection algorithmName="SHA-512" hashValue="CgsmqVr/Dj3v1FH0XUpQ0pk0csX9YLD9+PnSfQzZ97vDUs5TCiLgLvy6bTAhh74D8QY7fXvUclGhvzhiMSu5SA==" saltValue="Zl8AG11ifQRRRdAkuP02vA==" spinCount="100000" sheet="1" objects="1" scenarios="1"/>
  <pageMargins left="0.7" right="0.7" top="0.75" bottom="0.75" header="0.3" footer="0.3"/>
  <pageSetup paperSize="9"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M14"/>
  <sheetViews>
    <sheetView showGridLines="0" workbookViewId="0">
      <pane xSplit="2" topLeftCell="C1" activePane="topRight" state="frozen"/>
      <selection pane="topRight" activeCell="B1" sqref="B1"/>
    </sheetView>
  </sheetViews>
  <sheetFormatPr defaultRowHeight="14.4" x14ac:dyDescent="0.3"/>
  <cols>
    <col min="1" max="1" width="36.44140625" customWidth="1"/>
    <col min="2" max="39" width="14.77734375" customWidth="1"/>
  </cols>
  <sheetData>
    <row r="1" spans="1:39" ht="21" x14ac:dyDescent="0.4">
      <c r="A1" s="7" t="str">
        <f>HYPERLINK("#Contents!A1","Return to Contents")</f>
        <v>Return to Contents</v>
      </c>
    </row>
    <row r="2" spans="1:39" ht="45" customHeight="1" x14ac:dyDescent="0.3">
      <c r="B2" s="149" t="s">
        <v>988</v>
      </c>
      <c r="C2" s="149"/>
      <c r="D2" s="149"/>
      <c r="E2" s="149"/>
      <c r="F2" s="149"/>
      <c r="G2" s="149"/>
      <c r="H2" s="149"/>
      <c r="I2" s="149"/>
      <c r="J2" s="149"/>
      <c r="K2" s="149"/>
    </row>
    <row r="3" spans="1:39" ht="30.6" customHeight="1" x14ac:dyDescent="0.4">
      <c r="A3" s="160" t="s">
        <v>977</v>
      </c>
      <c r="B3" s="161"/>
      <c r="C3" s="161"/>
      <c r="D3" s="161"/>
      <c r="E3" s="161"/>
      <c r="F3" s="161"/>
      <c r="G3" s="161"/>
      <c r="H3" s="161"/>
      <c r="I3" s="161"/>
      <c r="J3" s="161"/>
      <c r="K3" s="161"/>
      <c r="L3" s="161"/>
      <c r="M3" s="161"/>
      <c r="N3" s="161"/>
      <c r="O3" s="161"/>
    </row>
    <row r="4" spans="1:39" ht="14.4" customHeight="1" x14ac:dyDescent="0.3">
      <c r="A4" s="1"/>
      <c r="B4" s="52"/>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56.4" customHeight="1" x14ac:dyDescent="0.3">
      <c r="A5" s="2"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20.100000000000001" customHeight="1" x14ac:dyDescent="0.35">
      <c r="A6" s="61" t="s">
        <v>35</v>
      </c>
      <c r="B6" s="66" t="s">
        <v>36</v>
      </c>
      <c r="C6" s="66" t="s">
        <v>37</v>
      </c>
      <c r="D6" s="66" t="s">
        <v>38</v>
      </c>
      <c r="E6" s="66" t="s">
        <v>39</v>
      </c>
      <c r="F6" s="66" t="s">
        <v>40</v>
      </c>
      <c r="G6" s="66" t="s">
        <v>41</v>
      </c>
      <c r="H6" s="66" t="s">
        <v>42</v>
      </c>
      <c r="I6" s="66" t="s">
        <v>43</v>
      </c>
      <c r="J6" s="66" t="s">
        <v>44</v>
      </c>
      <c r="K6" s="66" t="s">
        <v>45</v>
      </c>
      <c r="L6" s="66" t="s">
        <v>46</v>
      </c>
      <c r="M6" s="66" t="s">
        <v>47</v>
      </c>
      <c r="N6" s="66" t="s">
        <v>48</v>
      </c>
      <c r="O6" s="66" t="s">
        <v>49</v>
      </c>
      <c r="P6" s="66" t="s">
        <v>50</v>
      </c>
      <c r="Q6" s="66" t="s">
        <v>51</v>
      </c>
      <c r="R6" s="66" t="s">
        <v>52</v>
      </c>
      <c r="S6" s="66" t="s">
        <v>53</v>
      </c>
      <c r="T6" s="66" t="s">
        <v>54</v>
      </c>
      <c r="U6" s="66" t="s">
        <v>55</v>
      </c>
      <c r="V6" s="66" t="s">
        <v>56</v>
      </c>
      <c r="W6" s="66" t="s">
        <v>57</v>
      </c>
      <c r="X6" s="66" t="s">
        <v>58</v>
      </c>
      <c r="Y6" s="66" t="s">
        <v>59</v>
      </c>
      <c r="Z6" s="66" t="s">
        <v>60</v>
      </c>
      <c r="AA6" s="66" t="s">
        <v>61</v>
      </c>
      <c r="AB6" s="66" t="s">
        <v>62</v>
      </c>
      <c r="AC6" s="66" t="s">
        <v>63</v>
      </c>
      <c r="AD6" s="66" t="s">
        <v>64</v>
      </c>
      <c r="AE6" s="66" t="s">
        <v>65</v>
      </c>
      <c r="AF6" s="66" t="s">
        <v>66</v>
      </c>
      <c r="AG6" s="66" t="s">
        <v>67</v>
      </c>
      <c r="AH6" s="66" t="s">
        <v>68</v>
      </c>
      <c r="AI6" s="66" t="s">
        <v>69</v>
      </c>
      <c r="AJ6" s="66" t="s">
        <v>72</v>
      </c>
      <c r="AK6" s="66" t="s">
        <v>73</v>
      </c>
      <c r="AL6" s="66" t="s">
        <v>74</v>
      </c>
      <c r="AM6" s="66" t="s">
        <v>75</v>
      </c>
    </row>
    <row r="7" spans="1:39" ht="20.100000000000001" customHeight="1" x14ac:dyDescent="0.35">
      <c r="A7" s="63" t="s">
        <v>76</v>
      </c>
      <c r="B7" s="67" t="s">
        <v>36</v>
      </c>
      <c r="C7" s="67" t="s">
        <v>791</v>
      </c>
      <c r="D7" s="67" t="s">
        <v>640</v>
      </c>
      <c r="E7" s="67" t="s">
        <v>121</v>
      </c>
      <c r="F7" s="67" t="s">
        <v>641</v>
      </c>
      <c r="G7" s="67" t="s">
        <v>546</v>
      </c>
      <c r="H7" s="67" t="s">
        <v>83</v>
      </c>
      <c r="I7" s="67" t="s">
        <v>471</v>
      </c>
      <c r="J7" s="67" t="s">
        <v>667</v>
      </c>
      <c r="K7" s="67" t="s">
        <v>473</v>
      </c>
      <c r="L7" s="67" t="s">
        <v>87</v>
      </c>
      <c r="M7" s="67" t="s">
        <v>474</v>
      </c>
      <c r="N7" s="67" t="s">
        <v>89</v>
      </c>
      <c r="O7" s="67" t="s">
        <v>90</v>
      </c>
      <c r="P7" s="67" t="s">
        <v>477</v>
      </c>
      <c r="Q7" s="67" t="s">
        <v>573</v>
      </c>
      <c r="R7" s="67" t="s">
        <v>611</v>
      </c>
      <c r="S7" s="67" t="s">
        <v>167</v>
      </c>
      <c r="T7" s="67" t="s">
        <v>247</v>
      </c>
      <c r="U7" s="67" t="s">
        <v>95</v>
      </c>
      <c r="V7" s="67" t="s">
        <v>479</v>
      </c>
      <c r="W7" s="67" t="s">
        <v>96</v>
      </c>
      <c r="X7" s="67" t="s">
        <v>182</v>
      </c>
      <c r="Y7" s="67" t="s">
        <v>480</v>
      </c>
      <c r="Z7" s="67" t="s">
        <v>551</v>
      </c>
      <c r="AA7" s="67" t="s">
        <v>183</v>
      </c>
      <c r="AB7" s="67" t="s">
        <v>101</v>
      </c>
      <c r="AC7" s="67" t="s">
        <v>265</v>
      </c>
      <c r="AD7" s="67" t="s">
        <v>614</v>
      </c>
      <c r="AE7" s="67" t="s">
        <v>354</v>
      </c>
      <c r="AF7" s="67" t="s">
        <v>553</v>
      </c>
      <c r="AG7" s="67" t="s">
        <v>106</v>
      </c>
      <c r="AH7" s="67" t="s">
        <v>644</v>
      </c>
      <c r="AI7" s="67" t="s">
        <v>107</v>
      </c>
      <c r="AJ7" s="67" t="s">
        <v>110</v>
      </c>
      <c r="AK7" s="67" t="s">
        <v>392</v>
      </c>
      <c r="AL7" s="67" t="s">
        <v>112</v>
      </c>
      <c r="AM7" s="67" t="s">
        <v>645</v>
      </c>
    </row>
    <row r="8" spans="1:39" ht="20.100000000000001" customHeight="1" x14ac:dyDescent="0.35">
      <c r="A8" s="61" t="s">
        <v>425</v>
      </c>
      <c r="B8" s="66" t="s">
        <v>837</v>
      </c>
      <c r="C8" s="66" t="s">
        <v>838</v>
      </c>
      <c r="D8" s="66" t="s">
        <v>86</v>
      </c>
      <c r="E8" s="66" t="s">
        <v>392</v>
      </c>
      <c r="F8" s="66" t="s">
        <v>839</v>
      </c>
      <c r="G8" s="66" t="s">
        <v>840</v>
      </c>
      <c r="H8" s="66" t="s">
        <v>796</v>
      </c>
      <c r="I8" s="66" t="s">
        <v>841</v>
      </c>
      <c r="J8" s="66" t="s">
        <v>568</v>
      </c>
      <c r="K8" s="66" t="s">
        <v>840</v>
      </c>
      <c r="L8" s="66" t="s">
        <v>842</v>
      </c>
      <c r="M8" s="66" t="s">
        <v>843</v>
      </c>
      <c r="N8" s="66" t="s">
        <v>205</v>
      </c>
      <c r="O8" s="66" t="s">
        <v>789</v>
      </c>
      <c r="P8" s="66" t="s">
        <v>205</v>
      </c>
      <c r="Q8" s="66" t="s">
        <v>248</v>
      </c>
      <c r="R8" s="66" t="s">
        <v>602</v>
      </c>
      <c r="S8" s="66" t="s">
        <v>223</v>
      </c>
      <c r="T8" s="66" t="s">
        <v>229</v>
      </c>
      <c r="U8" s="66" t="s">
        <v>294</v>
      </c>
      <c r="V8" s="66" t="s">
        <v>56</v>
      </c>
      <c r="W8" s="66" t="s">
        <v>300</v>
      </c>
      <c r="X8" s="66" t="s">
        <v>58</v>
      </c>
      <c r="Y8" s="66" t="s">
        <v>539</v>
      </c>
      <c r="Z8" s="66" t="s">
        <v>844</v>
      </c>
      <c r="AA8" s="66" t="s">
        <v>58</v>
      </c>
      <c r="AB8" s="66" t="s">
        <v>129</v>
      </c>
      <c r="AC8" s="66" t="s">
        <v>352</v>
      </c>
      <c r="AD8" s="66" t="s">
        <v>273</v>
      </c>
      <c r="AE8" s="66" t="s">
        <v>790</v>
      </c>
      <c r="AF8" s="66" t="s">
        <v>845</v>
      </c>
      <c r="AG8" s="66" t="s">
        <v>453</v>
      </c>
      <c r="AH8" s="66" t="s">
        <v>846</v>
      </c>
      <c r="AI8" s="66" t="s">
        <v>847</v>
      </c>
      <c r="AJ8" s="66" t="s">
        <v>848</v>
      </c>
      <c r="AK8" s="66" t="s">
        <v>238</v>
      </c>
      <c r="AL8" s="66" t="s">
        <v>178</v>
      </c>
      <c r="AM8" s="66" t="s">
        <v>747</v>
      </c>
    </row>
    <row r="9" spans="1:39" ht="20.100000000000001" customHeight="1" x14ac:dyDescent="0.35">
      <c r="A9" s="63" t="s">
        <v>439</v>
      </c>
      <c r="B9" s="67" t="s">
        <v>386</v>
      </c>
      <c r="C9" s="67" t="s">
        <v>159</v>
      </c>
      <c r="D9" s="67" t="s">
        <v>737</v>
      </c>
      <c r="E9" s="67" t="s">
        <v>444</v>
      </c>
      <c r="F9" s="67" t="s">
        <v>444</v>
      </c>
      <c r="G9" s="67" t="s">
        <v>287</v>
      </c>
      <c r="H9" s="67" t="s">
        <v>628</v>
      </c>
      <c r="I9" s="67" t="s">
        <v>159</v>
      </c>
      <c r="J9" s="67" t="s">
        <v>275</v>
      </c>
      <c r="K9" s="67" t="s">
        <v>385</v>
      </c>
      <c r="L9" s="67" t="s">
        <v>287</v>
      </c>
      <c r="M9" s="67" t="s">
        <v>287</v>
      </c>
      <c r="N9" s="67" t="s">
        <v>441</v>
      </c>
      <c r="O9" s="67" t="s">
        <v>737</v>
      </c>
      <c r="P9" s="67" t="s">
        <v>386</v>
      </c>
      <c r="Q9" s="67" t="s">
        <v>628</v>
      </c>
      <c r="R9" s="67" t="s">
        <v>376</v>
      </c>
      <c r="S9" s="67" t="s">
        <v>387</v>
      </c>
      <c r="T9" s="67" t="s">
        <v>303</v>
      </c>
      <c r="U9" s="67" t="s">
        <v>384</v>
      </c>
      <c r="V9" s="67" t="s">
        <v>731</v>
      </c>
      <c r="W9" s="67" t="s">
        <v>441</v>
      </c>
      <c r="X9" s="67" t="s">
        <v>449</v>
      </c>
      <c r="Y9" s="67" t="s">
        <v>732</v>
      </c>
      <c r="Z9" s="67" t="s">
        <v>447</v>
      </c>
      <c r="AA9" s="67" t="s">
        <v>195</v>
      </c>
      <c r="AB9" s="67" t="s">
        <v>235</v>
      </c>
      <c r="AC9" s="67" t="s">
        <v>730</v>
      </c>
      <c r="AD9" s="67" t="s">
        <v>385</v>
      </c>
      <c r="AE9" s="67" t="s">
        <v>446</v>
      </c>
      <c r="AF9" s="67" t="s">
        <v>440</v>
      </c>
      <c r="AG9" s="67" t="s">
        <v>441</v>
      </c>
      <c r="AH9" s="67" t="s">
        <v>449</v>
      </c>
      <c r="AI9" s="67" t="s">
        <v>235</v>
      </c>
      <c r="AJ9" s="67" t="s">
        <v>235</v>
      </c>
      <c r="AK9" s="67" t="s">
        <v>384</v>
      </c>
      <c r="AL9" s="67" t="s">
        <v>375</v>
      </c>
      <c r="AM9" s="67" t="s">
        <v>731</v>
      </c>
    </row>
    <row r="10" spans="1:39" ht="20.100000000000001" customHeight="1" x14ac:dyDescent="0.35">
      <c r="A10" s="61" t="s">
        <v>450</v>
      </c>
      <c r="B10" s="66" t="s">
        <v>849</v>
      </c>
      <c r="C10" s="66" t="s">
        <v>655</v>
      </c>
      <c r="D10" s="66" t="s">
        <v>649</v>
      </c>
      <c r="E10" s="66" t="s">
        <v>364</v>
      </c>
      <c r="F10" s="66" t="s">
        <v>116</v>
      </c>
      <c r="G10" s="66" t="s">
        <v>567</v>
      </c>
      <c r="H10" s="66" t="s">
        <v>398</v>
      </c>
      <c r="I10" s="66" t="s">
        <v>539</v>
      </c>
      <c r="J10" s="66" t="s">
        <v>332</v>
      </c>
      <c r="K10" s="66" t="s">
        <v>392</v>
      </c>
      <c r="L10" s="66" t="s">
        <v>260</v>
      </c>
      <c r="M10" s="66" t="s">
        <v>55</v>
      </c>
      <c r="N10" s="66" t="s">
        <v>575</v>
      </c>
      <c r="O10" s="66" t="s">
        <v>556</v>
      </c>
      <c r="P10" s="66" t="s">
        <v>604</v>
      </c>
      <c r="Q10" s="66" t="s">
        <v>305</v>
      </c>
      <c r="R10" s="66" t="s">
        <v>507</v>
      </c>
      <c r="S10" s="66" t="s">
        <v>71</v>
      </c>
      <c r="T10" s="66" t="s">
        <v>229</v>
      </c>
      <c r="U10" s="66" t="s">
        <v>58</v>
      </c>
      <c r="V10" s="66" t="s">
        <v>71</v>
      </c>
      <c r="W10" s="66" t="s">
        <v>246</v>
      </c>
      <c r="X10" s="66" t="s">
        <v>178</v>
      </c>
      <c r="Y10" s="66" t="s">
        <v>130</v>
      </c>
      <c r="Z10" s="66" t="s">
        <v>455</v>
      </c>
      <c r="AA10" s="66" t="s">
        <v>527</v>
      </c>
      <c r="AB10" s="66" t="s">
        <v>109</v>
      </c>
      <c r="AC10" s="66" t="s">
        <v>247</v>
      </c>
      <c r="AD10" s="66" t="s">
        <v>183</v>
      </c>
      <c r="AE10" s="66" t="s">
        <v>292</v>
      </c>
      <c r="AF10" s="66" t="s">
        <v>136</v>
      </c>
      <c r="AG10" s="66" t="s">
        <v>277</v>
      </c>
      <c r="AH10" s="66" t="s">
        <v>407</v>
      </c>
      <c r="AI10" s="66" t="s">
        <v>850</v>
      </c>
      <c r="AJ10" s="66" t="s">
        <v>851</v>
      </c>
      <c r="AK10" s="66" t="s">
        <v>95</v>
      </c>
      <c r="AL10" s="66" t="s">
        <v>129</v>
      </c>
      <c r="AM10" s="66" t="s">
        <v>230</v>
      </c>
    </row>
    <row r="11" spans="1:39" ht="20.100000000000001" customHeight="1" x14ac:dyDescent="0.35">
      <c r="A11" s="63" t="s">
        <v>460</v>
      </c>
      <c r="B11" s="67" t="s">
        <v>199</v>
      </c>
      <c r="C11" s="67" t="s">
        <v>138</v>
      </c>
      <c r="D11" s="67" t="s">
        <v>288</v>
      </c>
      <c r="E11" s="67" t="s">
        <v>256</v>
      </c>
      <c r="F11" s="67" t="s">
        <v>162</v>
      </c>
      <c r="G11" s="67" t="s">
        <v>144</v>
      </c>
      <c r="H11" s="67" t="s">
        <v>194</v>
      </c>
      <c r="I11" s="67" t="s">
        <v>144</v>
      </c>
      <c r="J11" s="67" t="s">
        <v>158</v>
      </c>
      <c r="K11" s="67" t="s">
        <v>151</v>
      </c>
      <c r="L11" s="67" t="s">
        <v>140</v>
      </c>
      <c r="M11" s="67" t="s">
        <v>199</v>
      </c>
      <c r="N11" s="67" t="s">
        <v>144</v>
      </c>
      <c r="O11" s="67" t="s">
        <v>142</v>
      </c>
      <c r="P11" s="67" t="s">
        <v>142</v>
      </c>
      <c r="Q11" s="67" t="s">
        <v>196</v>
      </c>
      <c r="R11" s="67" t="s">
        <v>375</v>
      </c>
      <c r="S11" s="67" t="s">
        <v>192</v>
      </c>
      <c r="T11" s="67" t="s">
        <v>303</v>
      </c>
      <c r="U11" s="67" t="s">
        <v>199</v>
      </c>
      <c r="V11" s="67" t="s">
        <v>193</v>
      </c>
      <c r="W11" s="67" t="s">
        <v>151</v>
      </c>
      <c r="X11" s="67" t="s">
        <v>140</v>
      </c>
      <c r="Y11" s="67" t="s">
        <v>155</v>
      </c>
      <c r="Z11" s="67" t="s">
        <v>153</v>
      </c>
      <c r="AA11" s="67" t="s">
        <v>442</v>
      </c>
      <c r="AB11" s="67" t="s">
        <v>379</v>
      </c>
      <c r="AC11" s="67" t="s">
        <v>202</v>
      </c>
      <c r="AD11" s="67" t="s">
        <v>195</v>
      </c>
      <c r="AE11" s="67" t="s">
        <v>193</v>
      </c>
      <c r="AF11" s="67" t="s">
        <v>194</v>
      </c>
      <c r="AG11" s="67" t="s">
        <v>142</v>
      </c>
      <c r="AH11" s="67" t="s">
        <v>151</v>
      </c>
      <c r="AI11" s="67" t="s">
        <v>380</v>
      </c>
      <c r="AJ11" s="67" t="s">
        <v>257</v>
      </c>
      <c r="AK11" s="67" t="s">
        <v>256</v>
      </c>
      <c r="AL11" s="67" t="s">
        <v>256</v>
      </c>
      <c r="AM11" s="67" t="s">
        <v>196</v>
      </c>
    </row>
    <row r="12" spans="1:39" ht="20.100000000000001" customHeight="1" x14ac:dyDescent="0.35">
      <c r="A12" s="61" t="s">
        <v>415</v>
      </c>
      <c r="B12" s="66" t="s">
        <v>127</v>
      </c>
      <c r="C12" s="66" t="s">
        <v>409</v>
      </c>
      <c r="D12" s="66" t="s">
        <v>136</v>
      </c>
      <c r="E12" s="66" t="s">
        <v>221</v>
      </c>
      <c r="F12" s="66" t="s">
        <v>295</v>
      </c>
      <c r="G12" s="66" t="s">
        <v>56</v>
      </c>
      <c r="H12" s="66" t="s">
        <v>292</v>
      </c>
      <c r="I12" s="66" t="s">
        <v>527</v>
      </c>
      <c r="J12" s="66" t="s">
        <v>544</v>
      </c>
      <c r="K12" s="66" t="s">
        <v>457</v>
      </c>
      <c r="L12" s="66" t="s">
        <v>244</v>
      </c>
      <c r="M12" s="66" t="s">
        <v>281</v>
      </c>
      <c r="N12" s="66" t="s">
        <v>305</v>
      </c>
      <c r="O12" s="66" t="s">
        <v>299</v>
      </c>
      <c r="P12" s="66" t="s">
        <v>220</v>
      </c>
      <c r="Q12" s="66" t="s">
        <v>58</v>
      </c>
      <c r="R12" s="66" t="s">
        <v>244</v>
      </c>
      <c r="S12" s="66" t="s">
        <v>178</v>
      </c>
      <c r="T12" s="66" t="s">
        <v>108</v>
      </c>
      <c r="U12" s="66" t="s">
        <v>178</v>
      </c>
      <c r="V12" s="66" t="s">
        <v>181</v>
      </c>
      <c r="W12" s="66" t="s">
        <v>62</v>
      </c>
      <c r="X12" s="66" t="s">
        <v>108</v>
      </c>
      <c r="Y12" s="66" t="s">
        <v>218</v>
      </c>
      <c r="Z12" s="66" t="s">
        <v>214</v>
      </c>
      <c r="AA12" s="66" t="s">
        <v>101</v>
      </c>
      <c r="AB12" s="66" t="s">
        <v>108</v>
      </c>
      <c r="AC12" s="66" t="s">
        <v>109</v>
      </c>
      <c r="AD12" s="66" t="s">
        <v>97</v>
      </c>
      <c r="AE12" s="66" t="s">
        <v>352</v>
      </c>
      <c r="AF12" s="66" t="s">
        <v>309</v>
      </c>
      <c r="AG12" s="66" t="s">
        <v>300</v>
      </c>
      <c r="AH12" s="66" t="s">
        <v>224</v>
      </c>
      <c r="AI12" s="66" t="s">
        <v>96</v>
      </c>
      <c r="AJ12" s="66" t="s">
        <v>227</v>
      </c>
      <c r="AK12" s="66" t="s">
        <v>229</v>
      </c>
      <c r="AL12" s="66" t="s">
        <v>109</v>
      </c>
      <c r="AM12" s="66" t="s">
        <v>622</v>
      </c>
    </row>
    <row r="13" spans="1:39" ht="20.100000000000001" customHeight="1" x14ac:dyDescent="0.35">
      <c r="A13" s="63" t="s">
        <v>416</v>
      </c>
      <c r="B13" s="67" t="s">
        <v>149</v>
      </c>
      <c r="C13" s="67" t="s">
        <v>147</v>
      </c>
      <c r="D13" s="67" t="s">
        <v>149</v>
      </c>
      <c r="E13" s="67" t="s">
        <v>147</v>
      </c>
      <c r="F13" s="67" t="s">
        <v>152</v>
      </c>
      <c r="G13" s="67" t="s">
        <v>149</v>
      </c>
      <c r="H13" s="67" t="s">
        <v>157</v>
      </c>
      <c r="I13" s="67" t="s">
        <v>149</v>
      </c>
      <c r="J13" s="67" t="s">
        <v>149</v>
      </c>
      <c r="K13" s="67" t="s">
        <v>201</v>
      </c>
      <c r="L13" s="67" t="s">
        <v>147</v>
      </c>
      <c r="M13" s="67" t="s">
        <v>152</v>
      </c>
      <c r="N13" s="67" t="s">
        <v>157</v>
      </c>
      <c r="O13" s="67" t="s">
        <v>147</v>
      </c>
      <c r="P13" s="67" t="s">
        <v>236</v>
      </c>
      <c r="Q13" s="67" t="s">
        <v>147</v>
      </c>
      <c r="R13" s="67" t="s">
        <v>149</v>
      </c>
      <c r="S13" s="67" t="s">
        <v>157</v>
      </c>
      <c r="T13" s="67" t="s">
        <v>150</v>
      </c>
      <c r="U13" s="67" t="s">
        <v>157</v>
      </c>
      <c r="V13" s="67" t="s">
        <v>236</v>
      </c>
      <c r="W13" s="67" t="s">
        <v>193</v>
      </c>
      <c r="X13" s="67" t="s">
        <v>150</v>
      </c>
      <c r="Y13" s="67" t="s">
        <v>152</v>
      </c>
      <c r="Z13" s="67" t="s">
        <v>149</v>
      </c>
      <c r="AA13" s="67" t="s">
        <v>157</v>
      </c>
      <c r="AB13" s="67" t="s">
        <v>150</v>
      </c>
      <c r="AC13" s="67" t="s">
        <v>157</v>
      </c>
      <c r="AD13" s="67" t="s">
        <v>147</v>
      </c>
      <c r="AE13" s="67" t="s">
        <v>147</v>
      </c>
      <c r="AF13" s="67" t="s">
        <v>152</v>
      </c>
      <c r="AG13" s="67" t="s">
        <v>157</v>
      </c>
      <c r="AH13" s="67" t="s">
        <v>149</v>
      </c>
      <c r="AI13" s="67" t="s">
        <v>149</v>
      </c>
      <c r="AJ13" s="67" t="s">
        <v>147</v>
      </c>
      <c r="AK13" s="67" t="s">
        <v>154</v>
      </c>
      <c r="AL13" s="67" t="s">
        <v>140</v>
      </c>
      <c r="AM13" s="67" t="s">
        <v>149</v>
      </c>
    </row>
    <row r="14" spans="1:39" x14ac:dyDescent="0.3">
      <c r="B14" s="6">
        <f>((B9)+(B11)+(B13))</f>
        <v>1</v>
      </c>
    </row>
  </sheetData>
  <sheetProtection algorithmName="SHA-512" hashValue="T4FmGbPOqNJ1mcraJGkgN5Ufj7mnlYfod8/O+X94KrqSZPVgmzADHHT+U3pdc4b6wgb4FnkuYdi5jc+MbsHsaA==" saltValue="NIpCBXOS6mS0BvNSE/s+9Q==" spinCount="100000" sheet="1" objects="1" scenarios="1"/>
  <mergeCells count="9">
    <mergeCell ref="B2:K2"/>
    <mergeCell ref="Q4:AD4"/>
    <mergeCell ref="AE4:AI4"/>
    <mergeCell ref="AJ4:AM4"/>
    <mergeCell ref="A3:O3"/>
    <mergeCell ref="C4:D4"/>
    <mergeCell ref="E4:H4"/>
    <mergeCell ref="I4:K4"/>
    <mergeCell ref="L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M13" numberStoredAsText="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4EBEB-21C5-42F5-A95E-497F41D08F06}">
  <sheetPr>
    <pageSetUpPr fitToPage="1"/>
  </sheetPr>
  <dimension ref="A1:AM14"/>
  <sheetViews>
    <sheetView showGridLines="0" workbookViewId="0">
      <pane xSplit="2" topLeftCell="C1" activePane="topRight" state="frozen"/>
      <selection pane="topRight"/>
    </sheetView>
  </sheetViews>
  <sheetFormatPr defaultRowHeight="14.4" x14ac:dyDescent="0.3"/>
  <cols>
    <col min="1" max="1" width="44.6640625" style="5" customWidth="1"/>
    <col min="2" max="39" width="14.77734375" style="5" customWidth="1"/>
    <col min="40" max="16384" width="8.88671875" style="5"/>
  </cols>
  <sheetData>
    <row r="1" spans="1:39" ht="21" x14ac:dyDescent="0.4">
      <c r="A1" s="7" t="str">
        <f>HYPERLINK("#Contents!A1","Return to Contents")</f>
        <v>Return to Contents</v>
      </c>
    </row>
    <row r="2" spans="1:39" ht="49.95" customHeight="1" x14ac:dyDescent="0.3">
      <c r="B2" s="149" t="s">
        <v>988</v>
      </c>
      <c r="C2" s="149"/>
      <c r="D2" s="149"/>
      <c r="E2" s="149"/>
      <c r="F2" s="149"/>
      <c r="G2" s="149"/>
      <c r="H2" s="149"/>
      <c r="I2" s="149"/>
      <c r="J2" s="149"/>
      <c r="K2" s="149"/>
    </row>
    <row r="3" spans="1:39" ht="48" customHeight="1" x14ac:dyDescent="0.4">
      <c r="A3" s="154" t="s">
        <v>982</v>
      </c>
      <c r="B3" s="154"/>
      <c r="C3" s="154"/>
      <c r="D3" s="154"/>
      <c r="E3" s="154"/>
      <c r="F3" s="154"/>
      <c r="G3" s="154"/>
      <c r="H3" s="154"/>
      <c r="I3" s="96"/>
      <c r="J3" s="96"/>
      <c r="K3" s="96"/>
      <c r="L3" s="96"/>
      <c r="M3" s="58"/>
      <c r="N3" s="58"/>
      <c r="O3" s="58"/>
    </row>
    <row r="4" spans="1:39" ht="18" customHeight="1" x14ac:dyDescent="0.3">
      <c r="A4" s="53"/>
      <c r="B4" s="52"/>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60" customHeight="1" x14ac:dyDescent="0.3">
      <c r="A5" s="54"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19.95" customHeight="1" x14ac:dyDescent="0.35">
      <c r="A6" s="61" t="s">
        <v>35</v>
      </c>
      <c r="B6" s="66" t="s">
        <v>77</v>
      </c>
      <c r="C6" s="66" t="s">
        <v>37</v>
      </c>
      <c r="D6" s="66" t="s">
        <v>887</v>
      </c>
      <c r="E6" s="66" t="s">
        <v>39</v>
      </c>
      <c r="F6" s="66" t="s">
        <v>40</v>
      </c>
      <c r="G6" s="66" t="s">
        <v>41</v>
      </c>
      <c r="H6" s="66" t="s">
        <v>569</v>
      </c>
      <c r="I6" s="66" t="s">
        <v>43</v>
      </c>
      <c r="J6" s="66" t="s">
        <v>44</v>
      </c>
      <c r="K6" s="66" t="s">
        <v>888</v>
      </c>
      <c r="L6" s="66" t="s">
        <v>46</v>
      </c>
      <c r="M6" s="66" t="s">
        <v>47</v>
      </c>
      <c r="N6" s="66" t="s">
        <v>48</v>
      </c>
      <c r="O6" s="66" t="s">
        <v>889</v>
      </c>
      <c r="P6" s="66" t="s">
        <v>50</v>
      </c>
      <c r="Q6" s="66" t="s">
        <v>890</v>
      </c>
      <c r="R6" s="66" t="s">
        <v>52</v>
      </c>
      <c r="S6" s="66" t="s">
        <v>53</v>
      </c>
      <c r="T6" s="66" t="s">
        <v>54</v>
      </c>
      <c r="U6" s="66" t="s">
        <v>55</v>
      </c>
      <c r="V6" s="66" t="s">
        <v>56</v>
      </c>
      <c r="W6" s="66" t="s">
        <v>57</v>
      </c>
      <c r="X6" s="66" t="s">
        <v>58</v>
      </c>
      <c r="Y6" s="66" t="s">
        <v>59</v>
      </c>
      <c r="Z6" s="66" t="s">
        <v>60</v>
      </c>
      <c r="AA6" s="66" t="s">
        <v>61</v>
      </c>
      <c r="AB6" s="66" t="s">
        <v>62</v>
      </c>
      <c r="AC6" s="66" t="s">
        <v>63</v>
      </c>
      <c r="AD6" s="66" t="s">
        <v>64</v>
      </c>
      <c r="AE6" s="66" t="s">
        <v>65</v>
      </c>
      <c r="AF6" s="66" t="s">
        <v>66</v>
      </c>
      <c r="AG6" s="66" t="s">
        <v>815</v>
      </c>
      <c r="AH6" s="66" t="s">
        <v>68</v>
      </c>
      <c r="AI6" s="66" t="s">
        <v>69</v>
      </c>
      <c r="AJ6" s="66" t="s">
        <v>72</v>
      </c>
      <c r="AK6" s="66" t="s">
        <v>73</v>
      </c>
      <c r="AL6" s="66" t="s">
        <v>74</v>
      </c>
      <c r="AM6" s="66" t="s">
        <v>891</v>
      </c>
    </row>
    <row r="7" spans="1:39" ht="19.95" customHeight="1" x14ac:dyDescent="0.35">
      <c r="A7" s="63" t="s">
        <v>76</v>
      </c>
      <c r="B7" s="67" t="s">
        <v>36</v>
      </c>
      <c r="C7" s="67" t="s">
        <v>78</v>
      </c>
      <c r="D7" s="67" t="s">
        <v>640</v>
      </c>
      <c r="E7" s="67" t="s">
        <v>121</v>
      </c>
      <c r="F7" s="67" t="s">
        <v>81</v>
      </c>
      <c r="G7" s="67" t="s">
        <v>642</v>
      </c>
      <c r="H7" s="67" t="s">
        <v>83</v>
      </c>
      <c r="I7" s="67" t="s">
        <v>471</v>
      </c>
      <c r="J7" s="67" t="s">
        <v>667</v>
      </c>
      <c r="K7" s="67" t="s">
        <v>473</v>
      </c>
      <c r="L7" s="67" t="s">
        <v>87</v>
      </c>
      <c r="M7" s="67" t="s">
        <v>88</v>
      </c>
      <c r="N7" s="67" t="s">
        <v>89</v>
      </c>
      <c r="O7" s="67" t="s">
        <v>550</v>
      </c>
      <c r="P7" s="67" t="s">
        <v>477</v>
      </c>
      <c r="Q7" s="67" t="s">
        <v>92</v>
      </c>
      <c r="R7" s="67" t="s">
        <v>93</v>
      </c>
      <c r="S7" s="67" t="s">
        <v>167</v>
      </c>
      <c r="T7" s="67" t="s">
        <v>247</v>
      </c>
      <c r="U7" s="67" t="s">
        <v>95</v>
      </c>
      <c r="V7" s="67" t="s">
        <v>479</v>
      </c>
      <c r="W7" s="67" t="s">
        <v>96</v>
      </c>
      <c r="X7" s="67" t="s">
        <v>182</v>
      </c>
      <c r="Y7" s="67" t="s">
        <v>98</v>
      </c>
      <c r="Z7" s="67" t="s">
        <v>99</v>
      </c>
      <c r="AA7" s="67" t="s">
        <v>183</v>
      </c>
      <c r="AB7" s="67" t="s">
        <v>101</v>
      </c>
      <c r="AC7" s="67" t="s">
        <v>265</v>
      </c>
      <c r="AD7" s="67" t="s">
        <v>103</v>
      </c>
      <c r="AE7" s="67" t="s">
        <v>354</v>
      </c>
      <c r="AF7" s="67" t="s">
        <v>105</v>
      </c>
      <c r="AG7" s="67" t="s">
        <v>482</v>
      </c>
      <c r="AH7" s="67" t="s">
        <v>644</v>
      </c>
      <c r="AI7" s="67" t="s">
        <v>107</v>
      </c>
      <c r="AJ7" s="67" t="s">
        <v>555</v>
      </c>
      <c r="AK7" s="67" t="s">
        <v>392</v>
      </c>
      <c r="AL7" s="67" t="s">
        <v>220</v>
      </c>
      <c r="AM7" s="67" t="s">
        <v>484</v>
      </c>
    </row>
    <row r="8" spans="1:39" ht="19.95" customHeight="1" x14ac:dyDescent="0.35">
      <c r="A8" s="61" t="s">
        <v>425</v>
      </c>
      <c r="B8" s="66" t="s">
        <v>892</v>
      </c>
      <c r="C8" s="66" t="s">
        <v>893</v>
      </c>
      <c r="D8" s="66" t="s">
        <v>894</v>
      </c>
      <c r="E8" s="66" t="s">
        <v>331</v>
      </c>
      <c r="F8" s="66" t="s">
        <v>895</v>
      </c>
      <c r="G8" s="66" t="s">
        <v>896</v>
      </c>
      <c r="H8" s="66" t="s">
        <v>687</v>
      </c>
      <c r="I8" s="66" t="s">
        <v>897</v>
      </c>
      <c r="J8" s="66" t="s">
        <v>898</v>
      </c>
      <c r="K8" s="66" t="s">
        <v>417</v>
      </c>
      <c r="L8" s="66" t="s">
        <v>627</v>
      </c>
      <c r="M8" s="66" t="s">
        <v>899</v>
      </c>
      <c r="N8" s="66" t="s">
        <v>656</v>
      </c>
      <c r="O8" s="66" t="s">
        <v>506</v>
      </c>
      <c r="P8" s="66" t="s">
        <v>205</v>
      </c>
      <c r="Q8" s="66" t="s">
        <v>410</v>
      </c>
      <c r="R8" s="66" t="s">
        <v>900</v>
      </c>
      <c r="S8" s="66" t="s">
        <v>177</v>
      </c>
      <c r="T8" s="66" t="s">
        <v>129</v>
      </c>
      <c r="U8" s="66" t="s">
        <v>306</v>
      </c>
      <c r="V8" s="66" t="s">
        <v>175</v>
      </c>
      <c r="W8" s="66" t="s">
        <v>232</v>
      </c>
      <c r="X8" s="66" t="s">
        <v>132</v>
      </c>
      <c r="Y8" s="66" t="s">
        <v>494</v>
      </c>
      <c r="Z8" s="66" t="s">
        <v>901</v>
      </c>
      <c r="AA8" s="66" t="s">
        <v>74</v>
      </c>
      <c r="AB8" s="66" t="s">
        <v>108</v>
      </c>
      <c r="AC8" s="66" t="s">
        <v>249</v>
      </c>
      <c r="AD8" s="66" t="s">
        <v>92</v>
      </c>
      <c r="AE8" s="66" t="s">
        <v>790</v>
      </c>
      <c r="AF8" s="66" t="s">
        <v>902</v>
      </c>
      <c r="AG8" s="66" t="s">
        <v>284</v>
      </c>
      <c r="AH8" s="66" t="s">
        <v>903</v>
      </c>
      <c r="AI8" s="66" t="s">
        <v>506</v>
      </c>
      <c r="AJ8" s="66" t="s">
        <v>68</v>
      </c>
      <c r="AK8" s="66" t="s">
        <v>226</v>
      </c>
      <c r="AL8" s="66" t="s">
        <v>178</v>
      </c>
      <c r="AM8" s="66" t="s">
        <v>904</v>
      </c>
    </row>
    <row r="9" spans="1:39" ht="19.95" customHeight="1" x14ac:dyDescent="0.35">
      <c r="A9" s="63" t="s">
        <v>439</v>
      </c>
      <c r="B9" s="67" t="s">
        <v>384</v>
      </c>
      <c r="C9" s="67" t="s">
        <v>287</v>
      </c>
      <c r="D9" s="67" t="s">
        <v>275</v>
      </c>
      <c r="E9" s="67" t="s">
        <v>235</v>
      </c>
      <c r="F9" s="67" t="s">
        <v>704</v>
      </c>
      <c r="G9" s="67" t="s">
        <v>413</v>
      </c>
      <c r="H9" s="67" t="s">
        <v>447</v>
      </c>
      <c r="I9" s="67" t="s">
        <v>413</v>
      </c>
      <c r="J9" s="67" t="s">
        <v>258</v>
      </c>
      <c r="K9" s="67" t="s">
        <v>287</v>
      </c>
      <c r="L9" s="67" t="s">
        <v>737</v>
      </c>
      <c r="M9" s="67" t="s">
        <v>444</v>
      </c>
      <c r="N9" s="67" t="s">
        <v>737</v>
      </c>
      <c r="O9" s="67" t="s">
        <v>730</v>
      </c>
      <c r="P9" s="67" t="s">
        <v>386</v>
      </c>
      <c r="Q9" s="67" t="s">
        <v>905</v>
      </c>
      <c r="R9" s="67" t="s">
        <v>378</v>
      </c>
      <c r="S9" s="67" t="s">
        <v>447</v>
      </c>
      <c r="T9" s="67" t="s">
        <v>200</v>
      </c>
      <c r="U9" s="67" t="s">
        <v>444</v>
      </c>
      <c r="V9" s="67" t="s">
        <v>385</v>
      </c>
      <c r="W9" s="67" t="s">
        <v>446</v>
      </c>
      <c r="X9" s="67" t="s">
        <v>384</v>
      </c>
      <c r="Y9" s="67" t="s">
        <v>440</v>
      </c>
      <c r="Z9" s="67" t="s">
        <v>449</v>
      </c>
      <c r="AA9" s="67" t="s">
        <v>288</v>
      </c>
      <c r="AB9" s="67" t="s">
        <v>152</v>
      </c>
      <c r="AC9" s="67" t="s">
        <v>275</v>
      </c>
      <c r="AD9" s="67" t="s">
        <v>413</v>
      </c>
      <c r="AE9" s="67" t="s">
        <v>446</v>
      </c>
      <c r="AF9" s="67" t="s">
        <v>734</v>
      </c>
      <c r="AG9" s="67" t="s">
        <v>444</v>
      </c>
      <c r="AH9" s="67" t="s">
        <v>156</v>
      </c>
      <c r="AI9" s="67" t="s">
        <v>382</v>
      </c>
      <c r="AJ9" s="67" t="s">
        <v>379</v>
      </c>
      <c r="AK9" s="67" t="s">
        <v>384</v>
      </c>
      <c r="AL9" s="67" t="s">
        <v>382</v>
      </c>
      <c r="AM9" s="67" t="s">
        <v>905</v>
      </c>
    </row>
    <row r="10" spans="1:39" ht="19.95" customHeight="1" x14ac:dyDescent="0.35">
      <c r="A10" s="61" t="s">
        <v>450</v>
      </c>
      <c r="B10" s="66" t="s">
        <v>612</v>
      </c>
      <c r="C10" s="66" t="s">
        <v>540</v>
      </c>
      <c r="D10" s="66" t="s">
        <v>906</v>
      </c>
      <c r="E10" s="66" t="s">
        <v>421</v>
      </c>
      <c r="F10" s="66" t="s">
        <v>552</v>
      </c>
      <c r="G10" s="66" t="s">
        <v>433</v>
      </c>
      <c r="H10" s="66" t="s">
        <v>579</v>
      </c>
      <c r="I10" s="66" t="s">
        <v>233</v>
      </c>
      <c r="J10" s="66" t="s">
        <v>350</v>
      </c>
      <c r="K10" s="66" t="s">
        <v>624</v>
      </c>
      <c r="L10" s="66" t="s">
        <v>511</v>
      </c>
      <c r="M10" s="66" t="s">
        <v>601</v>
      </c>
      <c r="N10" s="66" t="s">
        <v>515</v>
      </c>
      <c r="O10" s="66" t="s">
        <v>593</v>
      </c>
      <c r="P10" s="66" t="s">
        <v>370</v>
      </c>
      <c r="Q10" s="66" t="s">
        <v>305</v>
      </c>
      <c r="R10" s="66" t="s">
        <v>907</v>
      </c>
      <c r="S10" s="66" t="s">
        <v>112</v>
      </c>
      <c r="T10" s="66" t="s">
        <v>178</v>
      </c>
      <c r="U10" s="66" t="s">
        <v>97</v>
      </c>
      <c r="V10" s="66" t="s">
        <v>218</v>
      </c>
      <c r="W10" s="66" t="s">
        <v>229</v>
      </c>
      <c r="X10" s="66" t="s">
        <v>180</v>
      </c>
      <c r="Y10" s="66" t="s">
        <v>214</v>
      </c>
      <c r="Z10" s="66" t="s">
        <v>493</v>
      </c>
      <c r="AA10" s="66" t="s">
        <v>96</v>
      </c>
      <c r="AB10" s="66" t="s">
        <v>178</v>
      </c>
      <c r="AC10" s="66" t="s">
        <v>247</v>
      </c>
      <c r="AD10" s="66" t="s">
        <v>400</v>
      </c>
      <c r="AE10" s="66" t="s">
        <v>292</v>
      </c>
      <c r="AF10" s="66" t="s">
        <v>599</v>
      </c>
      <c r="AG10" s="66" t="s">
        <v>596</v>
      </c>
      <c r="AH10" s="66" t="s">
        <v>908</v>
      </c>
      <c r="AI10" s="66" t="s">
        <v>909</v>
      </c>
      <c r="AJ10" s="66" t="s">
        <v>910</v>
      </c>
      <c r="AK10" s="66" t="s">
        <v>186</v>
      </c>
      <c r="AL10" s="66" t="s">
        <v>229</v>
      </c>
      <c r="AM10" s="66" t="s">
        <v>697</v>
      </c>
    </row>
    <row r="11" spans="1:39" ht="19.95" customHeight="1" x14ac:dyDescent="0.35">
      <c r="A11" s="63" t="s">
        <v>460</v>
      </c>
      <c r="B11" s="67" t="s">
        <v>288</v>
      </c>
      <c r="C11" s="67" t="s">
        <v>140</v>
      </c>
      <c r="D11" s="67" t="s">
        <v>158</v>
      </c>
      <c r="E11" s="67" t="s">
        <v>257</v>
      </c>
      <c r="F11" s="67" t="s">
        <v>163</v>
      </c>
      <c r="G11" s="67" t="s">
        <v>142</v>
      </c>
      <c r="H11" s="67" t="s">
        <v>192</v>
      </c>
      <c r="I11" s="67" t="s">
        <v>202</v>
      </c>
      <c r="J11" s="67" t="s">
        <v>200</v>
      </c>
      <c r="K11" s="67" t="s">
        <v>138</v>
      </c>
      <c r="L11" s="67" t="s">
        <v>202</v>
      </c>
      <c r="M11" s="67" t="s">
        <v>141</v>
      </c>
      <c r="N11" s="67" t="s">
        <v>288</v>
      </c>
      <c r="O11" s="67" t="s">
        <v>288</v>
      </c>
      <c r="P11" s="67" t="s">
        <v>142</v>
      </c>
      <c r="Q11" s="67" t="s">
        <v>196</v>
      </c>
      <c r="R11" s="67" t="s">
        <v>376</v>
      </c>
      <c r="S11" s="67" t="s">
        <v>191</v>
      </c>
      <c r="T11" s="67" t="s">
        <v>444</v>
      </c>
      <c r="U11" s="67" t="s">
        <v>158</v>
      </c>
      <c r="V11" s="67" t="s">
        <v>161</v>
      </c>
      <c r="W11" s="67" t="s">
        <v>157</v>
      </c>
      <c r="X11" s="67" t="s">
        <v>158</v>
      </c>
      <c r="Y11" s="67" t="s">
        <v>194</v>
      </c>
      <c r="Z11" s="67" t="s">
        <v>151</v>
      </c>
      <c r="AA11" s="67" t="s">
        <v>413</v>
      </c>
      <c r="AB11" s="67" t="s">
        <v>732</v>
      </c>
      <c r="AC11" s="67" t="s">
        <v>202</v>
      </c>
      <c r="AD11" s="67" t="s">
        <v>138</v>
      </c>
      <c r="AE11" s="67" t="s">
        <v>193</v>
      </c>
      <c r="AF11" s="67" t="s">
        <v>196</v>
      </c>
      <c r="AG11" s="67" t="s">
        <v>288</v>
      </c>
      <c r="AH11" s="67" t="s">
        <v>139</v>
      </c>
      <c r="AI11" s="67" t="s">
        <v>414</v>
      </c>
      <c r="AJ11" s="67" t="s">
        <v>379</v>
      </c>
      <c r="AK11" s="67" t="s">
        <v>404</v>
      </c>
      <c r="AL11" s="67" t="s">
        <v>163</v>
      </c>
      <c r="AM11" s="67" t="s">
        <v>193</v>
      </c>
    </row>
    <row r="12" spans="1:39" ht="19.95" customHeight="1" x14ac:dyDescent="0.35">
      <c r="A12" s="61" t="s">
        <v>415</v>
      </c>
      <c r="B12" s="66" t="s">
        <v>39</v>
      </c>
      <c r="C12" s="66" t="s">
        <v>575</v>
      </c>
      <c r="D12" s="66" t="s">
        <v>189</v>
      </c>
      <c r="E12" s="66" t="s">
        <v>249</v>
      </c>
      <c r="F12" s="66" t="s">
        <v>57</v>
      </c>
      <c r="G12" s="66" t="s">
        <v>295</v>
      </c>
      <c r="H12" s="66" t="s">
        <v>589</v>
      </c>
      <c r="I12" s="66" t="s">
        <v>57</v>
      </c>
      <c r="J12" s="66" t="s">
        <v>527</v>
      </c>
      <c r="K12" s="66" t="s">
        <v>136</v>
      </c>
      <c r="L12" s="66" t="s">
        <v>291</v>
      </c>
      <c r="M12" s="66" t="s">
        <v>210</v>
      </c>
      <c r="N12" s="66" t="s">
        <v>249</v>
      </c>
      <c r="O12" s="66" t="s">
        <v>397</v>
      </c>
      <c r="P12" s="66" t="s">
        <v>132</v>
      </c>
      <c r="Q12" s="66" t="s">
        <v>352</v>
      </c>
      <c r="R12" s="66" t="s">
        <v>465</v>
      </c>
      <c r="S12" s="66" t="s">
        <v>229</v>
      </c>
      <c r="T12" s="66" t="s">
        <v>108</v>
      </c>
      <c r="U12" s="66" t="s">
        <v>181</v>
      </c>
      <c r="V12" s="66" t="s">
        <v>181</v>
      </c>
      <c r="W12" s="66" t="s">
        <v>180</v>
      </c>
      <c r="X12" s="66" t="s">
        <v>108</v>
      </c>
      <c r="Y12" s="66" t="s">
        <v>218</v>
      </c>
      <c r="Z12" s="66" t="s">
        <v>293</v>
      </c>
      <c r="AA12" s="66" t="s">
        <v>109</v>
      </c>
      <c r="AB12" s="66" t="s">
        <v>70</v>
      </c>
      <c r="AC12" s="66" t="s">
        <v>129</v>
      </c>
      <c r="AD12" s="66" t="s">
        <v>305</v>
      </c>
      <c r="AE12" s="66" t="s">
        <v>352</v>
      </c>
      <c r="AF12" s="66" t="s">
        <v>97</v>
      </c>
      <c r="AG12" s="66" t="s">
        <v>232</v>
      </c>
      <c r="AH12" s="66" t="s">
        <v>130</v>
      </c>
      <c r="AI12" s="66" t="s">
        <v>94</v>
      </c>
      <c r="AJ12" s="66" t="s">
        <v>100</v>
      </c>
      <c r="AK12" s="66" t="s">
        <v>247</v>
      </c>
      <c r="AL12" s="66" t="s">
        <v>109</v>
      </c>
      <c r="AM12" s="66" t="s">
        <v>715</v>
      </c>
    </row>
    <row r="13" spans="1:39" ht="19.95" customHeight="1" x14ac:dyDescent="0.35">
      <c r="A13" s="63" t="s">
        <v>416</v>
      </c>
      <c r="B13" s="67" t="s">
        <v>147</v>
      </c>
      <c r="C13" s="67" t="s">
        <v>201</v>
      </c>
      <c r="D13" s="67" t="s">
        <v>149</v>
      </c>
      <c r="E13" s="67" t="s">
        <v>147</v>
      </c>
      <c r="F13" s="67" t="s">
        <v>149</v>
      </c>
      <c r="G13" s="67" t="s">
        <v>149</v>
      </c>
      <c r="H13" s="67" t="s">
        <v>155</v>
      </c>
      <c r="I13" s="67" t="s">
        <v>149</v>
      </c>
      <c r="J13" s="67" t="s">
        <v>201</v>
      </c>
      <c r="K13" s="67" t="s">
        <v>201</v>
      </c>
      <c r="L13" s="67" t="s">
        <v>149</v>
      </c>
      <c r="M13" s="67" t="s">
        <v>157</v>
      </c>
      <c r="N13" s="67" t="s">
        <v>152</v>
      </c>
      <c r="O13" s="67" t="s">
        <v>201</v>
      </c>
      <c r="P13" s="67" t="s">
        <v>152</v>
      </c>
      <c r="Q13" s="67" t="s">
        <v>201</v>
      </c>
      <c r="R13" s="67" t="s">
        <v>201</v>
      </c>
      <c r="S13" s="67" t="s">
        <v>147</v>
      </c>
      <c r="T13" s="67" t="s">
        <v>150</v>
      </c>
      <c r="U13" s="67" t="s">
        <v>236</v>
      </c>
      <c r="V13" s="67" t="s">
        <v>236</v>
      </c>
      <c r="W13" s="67" t="s">
        <v>196</v>
      </c>
      <c r="X13" s="67" t="s">
        <v>150</v>
      </c>
      <c r="Y13" s="67" t="s">
        <v>152</v>
      </c>
      <c r="Z13" s="67" t="s">
        <v>152</v>
      </c>
      <c r="AA13" s="67" t="s">
        <v>236</v>
      </c>
      <c r="AB13" s="67" t="s">
        <v>198</v>
      </c>
      <c r="AC13" s="67" t="s">
        <v>194</v>
      </c>
      <c r="AD13" s="67" t="s">
        <v>155</v>
      </c>
      <c r="AE13" s="67" t="s">
        <v>147</v>
      </c>
      <c r="AF13" s="67" t="s">
        <v>152</v>
      </c>
      <c r="AG13" s="67" t="s">
        <v>155</v>
      </c>
      <c r="AH13" s="67" t="s">
        <v>149</v>
      </c>
      <c r="AI13" s="67" t="s">
        <v>147</v>
      </c>
      <c r="AJ13" s="67" t="s">
        <v>147</v>
      </c>
      <c r="AK13" s="67" t="s">
        <v>149</v>
      </c>
      <c r="AL13" s="67" t="s">
        <v>151</v>
      </c>
      <c r="AM13" s="67" t="s">
        <v>147</v>
      </c>
    </row>
    <row r="14" spans="1:39" x14ac:dyDescent="0.3">
      <c r="B14" s="6">
        <f>((B9)+(B11)+(B13))</f>
        <v>1</v>
      </c>
    </row>
  </sheetData>
  <sheetProtection algorithmName="SHA-512" hashValue="TRcpr4VLLvZgmQHOKItjXuLcjGccIIU7jVDlwQtrIGvTKKTiXrl+mus4F8yDtXxOS5mAacpXK84i6ctft3L7jQ==" saltValue="1L+uyhu9dlRUT/DT5vuORg==" spinCount="100000" sheet="1" objects="1" scenarios="1"/>
  <mergeCells count="9">
    <mergeCell ref="B2:K2"/>
    <mergeCell ref="A3:H3"/>
    <mergeCell ref="AE4:AI4"/>
    <mergeCell ref="AJ4:AM4"/>
    <mergeCell ref="C4:D4"/>
    <mergeCell ref="E4:H4"/>
    <mergeCell ref="I4:K4"/>
    <mergeCell ref="L4:P4"/>
    <mergeCell ref="Q4:AD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M13" numberStoredAsText="1"/>
  </ignoredError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387CE-5D8F-4363-8954-62F8035C7DD9}">
  <sheetPr>
    <pageSetUpPr fitToPage="1"/>
  </sheetPr>
  <dimension ref="A1:AM14"/>
  <sheetViews>
    <sheetView showGridLines="0" workbookViewId="0">
      <pane xSplit="2" topLeftCell="C1" activePane="topRight" state="frozen"/>
      <selection pane="topRight" activeCell="B1" sqref="B1"/>
    </sheetView>
  </sheetViews>
  <sheetFormatPr defaultRowHeight="14.4" x14ac:dyDescent="0.3"/>
  <cols>
    <col min="1" max="1" width="39.77734375" style="5" customWidth="1"/>
    <col min="2" max="39" width="14.77734375" style="5" customWidth="1"/>
    <col min="40" max="16384" width="8.88671875" style="5"/>
  </cols>
  <sheetData>
    <row r="1" spans="1:39" ht="21" x14ac:dyDescent="0.4">
      <c r="A1" s="7" t="str">
        <f>HYPERLINK("#Contents!A1","Return to Contents")</f>
        <v>Return to Contents</v>
      </c>
    </row>
    <row r="2" spans="1:39" ht="45" customHeight="1" x14ac:dyDescent="0.3">
      <c r="B2" s="149" t="s">
        <v>988</v>
      </c>
      <c r="C2" s="149"/>
      <c r="D2" s="149"/>
      <c r="E2" s="149"/>
      <c r="F2" s="149"/>
      <c r="G2" s="149"/>
      <c r="H2" s="149"/>
      <c r="I2" s="149"/>
      <c r="J2" s="149"/>
      <c r="K2" s="149"/>
    </row>
    <row r="3" spans="1:39" ht="57" customHeight="1" x14ac:dyDescent="0.4">
      <c r="A3" s="154" t="s">
        <v>976</v>
      </c>
      <c r="B3" s="154"/>
      <c r="C3" s="154"/>
      <c r="D3" s="154"/>
      <c r="E3" s="154"/>
      <c r="F3" s="154"/>
      <c r="G3" s="154"/>
      <c r="H3" s="154"/>
      <c r="I3" s="154"/>
      <c r="J3" s="96"/>
      <c r="K3" s="96"/>
      <c r="L3" s="58"/>
      <c r="M3" s="58"/>
      <c r="N3" s="58"/>
      <c r="O3" s="58"/>
    </row>
    <row r="4" spans="1:39" ht="18" x14ac:dyDescent="0.3">
      <c r="A4" s="53"/>
      <c r="B4" s="52"/>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61.2" customHeight="1" x14ac:dyDescent="0.3">
      <c r="A5" s="54"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19.95" customHeight="1" x14ac:dyDescent="0.35">
      <c r="A6" s="61" t="s">
        <v>35</v>
      </c>
      <c r="B6" s="66" t="s">
        <v>36</v>
      </c>
      <c r="C6" s="66" t="s">
        <v>37</v>
      </c>
      <c r="D6" s="66" t="s">
        <v>38</v>
      </c>
      <c r="E6" s="66" t="s">
        <v>39</v>
      </c>
      <c r="F6" s="66" t="s">
        <v>40</v>
      </c>
      <c r="G6" s="66" t="s">
        <v>41</v>
      </c>
      <c r="H6" s="66" t="s">
        <v>42</v>
      </c>
      <c r="I6" s="66" t="s">
        <v>43</v>
      </c>
      <c r="J6" s="66" t="s">
        <v>44</v>
      </c>
      <c r="K6" s="66" t="s">
        <v>45</v>
      </c>
      <c r="L6" s="66" t="s">
        <v>46</v>
      </c>
      <c r="M6" s="66" t="s">
        <v>47</v>
      </c>
      <c r="N6" s="66" t="s">
        <v>48</v>
      </c>
      <c r="O6" s="66" t="s">
        <v>49</v>
      </c>
      <c r="P6" s="66" t="s">
        <v>50</v>
      </c>
      <c r="Q6" s="66" t="s">
        <v>51</v>
      </c>
      <c r="R6" s="66" t="s">
        <v>52</v>
      </c>
      <c r="S6" s="66" t="s">
        <v>53</v>
      </c>
      <c r="T6" s="66" t="s">
        <v>54</v>
      </c>
      <c r="U6" s="66" t="s">
        <v>55</v>
      </c>
      <c r="V6" s="66" t="s">
        <v>56</v>
      </c>
      <c r="W6" s="66" t="s">
        <v>57</v>
      </c>
      <c r="X6" s="66" t="s">
        <v>58</v>
      </c>
      <c r="Y6" s="66" t="s">
        <v>59</v>
      </c>
      <c r="Z6" s="66" t="s">
        <v>60</v>
      </c>
      <c r="AA6" s="66" t="s">
        <v>61</v>
      </c>
      <c r="AB6" s="66" t="s">
        <v>62</v>
      </c>
      <c r="AC6" s="66" t="s">
        <v>63</v>
      </c>
      <c r="AD6" s="66" t="s">
        <v>64</v>
      </c>
      <c r="AE6" s="66" t="s">
        <v>65</v>
      </c>
      <c r="AF6" s="66" t="s">
        <v>66</v>
      </c>
      <c r="AG6" s="66" t="s">
        <v>67</v>
      </c>
      <c r="AH6" s="66" t="s">
        <v>68</v>
      </c>
      <c r="AI6" s="66" t="s">
        <v>69</v>
      </c>
      <c r="AJ6" s="66" t="s">
        <v>72</v>
      </c>
      <c r="AK6" s="66" t="s">
        <v>73</v>
      </c>
      <c r="AL6" s="66" t="s">
        <v>74</v>
      </c>
      <c r="AM6" s="66" t="s">
        <v>75</v>
      </c>
    </row>
    <row r="7" spans="1:39" ht="19.95" customHeight="1" x14ac:dyDescent="0.35">
      <c r="A7" s="63" t="s">
        <v>76</v>
      </c>
      <c r="B7" s="67" t="s">
        <v>36</v>
      </c>
      <c r="C7" s="67" t="s">
        <v>78</v>
      </c>
      <c r="D7" s="67" t="s">
        <v>640</v>
      </c>
      <c r="E7" s="67" t="s">
        <v>121</v>
      </c>
      <c r="F7" s="67" t="s">
        <v>469</v>
      </c>
      <c r="G7" s="67" t="s">
        <v>546</v>
      </c>
      <c r="H7" s="67" t="s">
        <v>547</v>
      </c>
      <c r="I7" s="67" t="s">
        <v>471</v>
      </c>
      <c r="J7" s="67" t="s">
        <v>472</v>
      </c>
      <c r="K7" s="67" t="s">
        <v>743</v>
      </c>
      <c r="L7" s="67" t="s">
        <v>549</v>
      </c>
      <c r="M7" s="67" t="s">
        <v>88</v>
      </c>
      <c r="N7" s="67" t="s">
        <v>89</v>
      </c>
      <c r="O7" s="67" t="s">
        <v>550</v>
      </c>
      <c r="P7" s="67" t="s">
        <v>590</v>
      </c>
      <c r="Q7" s="67" t="s">
        <v>92</v>
      </c>
      <c r="R7" s="67" t="s">
        <v>611</v>
      </c>
      <c r="S7" s="67" t="s">
        <v>463</v>
      </c>
      <c r="T7" s="67" t="s">
        <v>71</v>
      </c>
      <c r="U7" s="67" t="s">
        <v>95</v>
      </c>
      <c r="V7" s="67" t="s">
        <v>94</v>
      </c>
      <c r="W7" s="67" t="s">
        <v>56</v>
      </c>
      <c r="X7" s="67" t="s">
        <v>182</v>
      </c>
      <c r="Y7" s="67" t="s">
        <v>98</v>
      </c>
      <c r="Z7" s="67" t="s">
        <v>99</v>
      </c>
      <c r="AA7" s="67" t="s">
        <v>183</v>
      </c>
      <c r="AB7" s="67" t="s">
        <v>101</v>
      </c>
      <c r="AC7" s="67" t="s">
        <v>265</v>
      </c>
      <c r="AD7" s="67" t="s">
        <v>614</v>
      </c>
      <c r="AE7" s="67" t="s">
        <v>104</v>
      </c>
      <c r="AF7" s="67" t="s">
        <v>105</v>
      </c>
      <c r="AG7" s="67" t="s">
        <v>106</v>
      </c>
      <c r="AH7" s="67" t="s">
        <v>644</v>
      </c>
      <c r="AI7" s="67" t="s">
        <v>107</v>
      </c>
      <c r="AJ7" s="67" t="s">
        <v>555</v>
      </c>
      <c r="AK7" s="67" t="s">
        <v>556</v>
      </c>
      <c r="AL7" s="67" t="s">
        <v>220</v>
      </c>
      <c r="AM7" s="67" t="s">
        <v>645</v>
      </c>
    </row>
    <row r="8" spans="1:39" ht="19.95" customHeight="1" x14ac:dyDescent="0.35">
      <c r="A8" s="61" t="s">
        <v>425</v>
      </c>
      <c r="B8" s="66" t="s">
        <v>911</v>
      </c>
      <c r="C8" s="66" t="s">
        <v>912</v>
      </c>
      <c r="D8" s="66" t="s">
        <v>913</v>
      </c>
      <c r="E8" s="66" t="s">
        <v>518</v>
      </c>
      <c r="F8" s="66" t="s">
        <v>914</v>
      </c>
      <c r="G8" s="66" t="s">
        <v>915</v>
      </c>
      <c r="H8" s="66" t="s">
        <v>916</v>
      </c>
      <c r="I8" s="66" t="s">
        <v>917</v>
      </c>
      <c r="J8" s="66" t="s">
        <v>553</v>
      </c>
      <c r="K8" s="66" t="s">
        <v>918</v>
      </c>
      <c r="L8" s="66" t="s">
        <v>919</v>
      </c>
      <c r="M8" s="66" t="s">
        <v>661</v>
      </c>
      <c r="N8" s="66" t="s">
        <v>453</v>
      </c>
      <c r="O8" s="66" t="s">
        <v>920</v>
      </c>
      <c r="P8" s="66" t="s">
        <v>592</v>
      </c>
      <c r="Q8" s="66" t="s">
        <v>576</v>
      </c>
      <c r="R8" s="66" t="s">
        <v>817</v>
      </c>
      <c r="S8" s="66" t="s">
        <v>463</v>
      </c>
      <c r="T8" s="66" t="s">
        <v>229</v>
      </c>
      <c r="U8" s="66" t="s">
        <v>223</v>
      </c>
      <c r="V8" s="66" t="s">
        <v>175</v>
      </c>
      <c r="W8" s="66" t="s">
        <v>56</v>
      </c>
      <c r="X8" s="66" t="s">
        <v>218</v>
      </c>
      <c r="Y8" s="66" t="s">
        <v>571</v>
      </c>
      <c r="Z8" s="66" t="s">
        <v>921</v>
      </c>
      <c r="AA8" s="66" t="s">
        <v>58</v>
      </c>
      <c r="AB8" s="66" t="s">
        <v>181</v>
      </c>
      <c r="AC8" s="66" t="s">
        <v>182</v>
      </c>
      <c r="AD8" s="66" t="s">
        <v>574</v>
      </c>
      <c r="AE8" s="66" t="s">
        <v>284</v>
      </c>
      <c r="AF8" s="66" t="s">
        <v>922</v>
      </c>
      <c r="AG8" s="66" t="s">
        <v>353</v>
      </c>
      <c r="AH8" s="66" t="s">
        <v>487</v>
      </c>
      <c r="AI8" s="66" t="s">
        <v>923</v>
      </c>
      <c r="AJ8" s="66" t="s">
        <v>780</v>
      </c>
      <c r="AK8" s="66" t="s">
        <v>598</v>
      </c>
      <c r="AL8" s="66" t="s">
        <v>71</v>
      </c>
      <c r="AM8" s="66" t="s">
        <v>924</v>
      </c>
    </row>
    <row r="9" spans="1:39" ht="19.95" customHeight="1" x14ac:dyDescent="0.35">
      <c r="A9" s="63" t="s">
        <v>439</v>
      </c>
      <c r="B9" s="67" t="s">
        <v>385</v>
      </c>
      <c r="C9" s="67" t="s">
        <v>387</v>
      </c>
      <c r="D9" s="67" t="s">
        <v>287</v>
      </c>
      <c r="E9" s="67" t="s">
        <v>446</v>
      </c>
      <c r="F9" s="67" t="s">
        <v>385</v>
      </c>
      <c r="G9" s="67" t="s">
        <v>287</v>
      </c>
      <c r="H9" s="67" t="s">
        <v>447</v>
      </c>
      <c r="I9" s="67" t="s">
        <v>446</v>
      </c>
      <c r="J9" s="67" t="s">
        <v>413</v>
      </c>
      <c r="K9" s="67" t="s">
        <v>383</v>
      </c>
      <c r="L9" s="67" t="s">
        <v>446</v>
      </c>
      <c r="M9" s="67" t="s">
        <v>287</v>
      </c>
      <c r="N9" s="67" t="s">
        <v>447</v>
      </c>
      <c r="O9" s="67" t="s">
        <v>383</v>
      </c>
      <c r="P9" s="67" t="s">
        <v>383</v>
      </c>
      <c r="Q9" s="67" t="s">
        <v>925</v>
      </c>
      <c r="R9" s="67" t="s">
        <v>375</v>
      </c>
      <c r="S9" s="67" t="s">
        <v>926</v>
      </c>
      <c r="T9" s="67" t="s">
        <v>197</v>
      </c>
      <c r="U9" s="67" t="s">
        <v>732</v>
      </c>
      <c r="V9" s="67" t="s">
        <v>385</v>
      </c>
      <c r="W9" s="67" t="s">
        <v>160</v>
      </c>
      <c r="X9" s="67" t="s">
        <v>386</v>
      </c>
      <c r="Y9" s="67" t="s">
        <v>927</v>
      </c>
      <c r="Z9" s="67" t="s">
        <v>927</v>
      </c>
      <c r="AA9" s="67" t="s">
        <v>195</v>
      </c>
      <c r="AB9" s="67" t="s">
        <v>288</v>
      </c>
      <c r="AC9" s="67" t="s">
        <v>737</v>
      </c>
      <c r="AD9" s="67" t="s">
        <v>385</v>
      </c>
      <c r="AE9" s="67" t="s">
        <v>928</v>
      </c>
      <c r="AF9" s="67" t="s">
        <v>929</v>
      </c>
      <c r="AG9" s="67" t="s">
        <v>287</v>
      </c>
      <c r="AH9" s="67" t="s">
        <v>927</v>
      </c>
      <c r="AI9" s="67" t="s">
        <v>197</v>
      </c>
      <c r="AJ9" s="67" t="s">
        <v>414</v>
      </c>
      <c r="AK9" s="67" t="s">
        <v>732</v>
      </c>
      <c r="AL9" s="67" t="s">
        <v>449</v>
      </c>
      <c r="AM9" s="67" t="s">
        <v>927</v>
      </c>
    </row>
    <row r="10" spans="1:39" ht="19.95" customHeight="1" x14ac:dyDescent="0.35">
      <c r="A10" s="61" t="s">
        <v>450</v>
      </c>
      <c r="B10" s="66" t="s">
        <v>930</v>
      </c>
      <c r="C10" s="66" t="s">
        <v>689</v>
      </c>
      <c r="D10" s="66" t="s">
        <v>931</v>
      </c>
      <c r="E10" s="66" t="s">
        <v>61</v>
      </c>
      <c r="F10" s="66" t="s">
        <v>591</v>
      </c>
      <c r="G10" s="66" t="s">
        <v>567</v>
      </c>
      <c r="H10" s="66" t="s">
        <v>528</v>
      </c>
      <c r="I10" s="66" t="s">
        <v>119</v>
      </c>
      <c r="J10" s="66" t="s">
        <v>165</v>
      </c>
      <c r="K10" s="66" t="s">
        <v>511</v>
      </c>
      <c r="L10" s="66" t="s">
        <v>290</v>
      </c>
      <c r="M10" s="66" t="s">
        <v>392</v>
      </c>
      <c r="N10" s="66" t="s">
        <v>135</v>
      </c>
      <c r="O10" s="66" t="s">
        <v>438</v>
      </c>
      <c r="P10" s="66" t="s">
        <v>173</v>
      </c>
      <c r="Q10" s="66" t="s">
        <v>71</v>
      </c>
      <c r="R10" s="66" t="s">
        <v>674</v>
      </c>
      <c r="S10" s="66" t="s">
        <v>108</v>
      </c>
      <c r="T10" s="66" t="s">
        <v>229</v>
      </c>
      <c r="U10" s="66" t="s">
        <v>180</v>
      </c>
      <c r="V10" s="66" t="s">
        <v>301</v>
      </c>
      <c r="W10" s="66" t="s">
        <v>108</v>
      </c>
      <c r="X10" s="66" t="s">
        <v>178</v>
      </c>
      <c r="Y10" s="66" t="s">
        <v>272</v>
      </c>
      <c r="Z10" s="66" t="s">
        <v>305</v>
      </c>
      <c r="AA10" s="66" t="s">
        <v>589</v>
      </c>
      <c r="AB10" s="66" t="s">
        <v>229</v>
      </c>
      <c r="AC10" s="66" t="s">
        <v>62</v>
      </c>
      <c r="AD10" s="66" t="s">
        <v>227</v>
      </c>
      <c r="AE10" s="66" t="s">
        <v>309</v>
      </c>
      <c r="AF10" s="66" t="s">
        <v>352</v>
      </c>
      <c r="AG10" s="66" t="s">
        <v>245</v>
      </c>
      <c r="AH10" s="66" t="s">
        <v>262</v>
      </c>
      <c r="AI10" s="66" t="s">
        <v>523</v>
      </c>
      <c r="AJ10" s="66" t="s">
        <v>932</v>
      </c>
      <c r="AK10" s="66" t="s">
        <v>54</v>
      </c>
      <c r="AL10" s="66" t="s">
        <v>108</v>
      </c>
      <c r="AM10" s="66" t="s">
        <v>636</v>
      </c>
    </row>
    <row r="11" spans="1:39" ht="19.95" customHeight="1" x14ac:dyDescent="0.35">
      <c r="A11" s="63" t="s">
        <v>460</v>
      </c>
      <c r="B11" s="67" t="s">
        <v>139</v>
      </c>
      <c r="C11" s="67" t="s">
        <v>143</v>
      </c>
      <c r="D11" s="67" t="s">
        <v>142</v>
      </c>
      <c r="E11" s="67" t="s">
        <v>153</v>
      </c>
      <c r="F11" s="67" t="s">
        <v>139</v>
      </c>
      <c r="G11" s="67" t="s">
        <v>144</v>
      </c>
      <c r="H11" s="67" t="s">
        <v>191</v>
      </c>
      <c r="I11" s="67" t="s">
        <v>153</v>
      </c>
      <c r="J11" s="67" t="s">
        <v>144</v>
      </c>
      <c r="K11" s="67" t="s">
        <v>161</v>
      </c>
      <c r="L11" s="67" t="s">
        <v>143</v>
      </c>
      <c r="M11" s="67" t="s">
        <v>140</v>
      </c>
      <c r="N11" s="67" t="s">
        <v>153</v>
      </c>
      <c r="O11" s="67" t="s">
        <v>144</v>
      </c>
      <c r="P11" s="67" t="s">
        <v>138</v>
      </c>
      <c r="Q11" s="67" t="s">
        <v>236</v>
      </c>
      <c r="R11" s="67" t="s">
        <v>414</v>
      </c>
      <c r="S11" s="67" t="s">
        <v>150</v>
      </c>
      <c r="T11" s="67" t="s">
        <v>375</v>
      </c>
      <c r="U11" s="67" t="s">
        <v>145</v>
      </c>
      <c r="V11" s="67" t="s">
        <v>195</v>
      </c>
      <c r="W11" s="67" t="s">
        <v>150</v>
      </c>
      <c r="X11" s="67" t="s">
        <v>199</v>
      </c>
      <c r="Y11" s="67" t="s">
        <v>147</v>
      </c>
      <c r="Z11" s="67" t="s">
        <v>152</v>
      </c>
      <c r="AA11" s="67" t="s">
        <v>449</v>
      </c>
      <c r="AB11" s="67" t="s">
        <v>159</v>
      </c>
      <c r="AC11" s="67" t="s">
        <v>142</v>
      </c>
      <c r="AD11" s="67" t="s">
        <v>151</v>
      </c>
      <c r="AE11" s="67" t="s">
        <v>157</v>
      </c>
      <c r="AF11" s="67" t="s">
        <v>236</v>
      </c>
      <c r="AG11" s="67" t="s">
        <v>140</v>
      </c>
      <c r="AH11" s="67" t="s">
        <v>152</v>
      </c>
      <c r="AI11" s="67" t="s">
        <v>197</v>
      </c>
      <c r="AJ11" s="67" t="s">
        <v>375</v>
      </c>
      <c r="AK11" s="67" t="s">
        <v>196</v>
      </c>
      <c r="AL11" s="67" t="s">
        <v>148</v>
      </c>
      <c r="AM11" s="67" t="s">
        <v>152</v>
      </c>
    </row>
    <row r="12" spans="1:39" ht="19.95" customHeight="1" x14ac:dyDescent="0.35">
      <c r="A12" s="61" t="s">
        <v>415</v>
      </c>
      <c r="B12" s="66" t="s">
        <v>276</v>
      </c>
      <c r="C12" s="66" t="s">
        <v>212</v>
      </c>
      <c r="D12" s="66" t="s">
        <v>292</v>
      </c>
      <c r="E12" s="66" t="s">
        <v>247</v>
      </c>
      <c r="F12" s="66" t="s">
        <v>278</v>
      </c>
      <c r="G12" s="66" t="s">
        <v>292</v>
      </c>
      <c r="H12" s="66" t="s">
        <v>464</v>
      </c>
      <c r="I12" s="66" t="s">
        <v>300</v>
      </c>
      <c r="J12" s="66" t="s">
        <v>222</v>
      </c>
      <c r="K12" s="66" t="s">
        <v>278</v>
      </c>
      <c r="L12" s="66" t="s">
        <v>294</v>
      </c>
      <c r="M12" s="66" t="s">
        <v>397</v>
      </c>
      <c r="N12" s="66" t="s">
        <v>54</v>
      </c>
      <c r="O12" s="66" t="s">
        <v>219</v>
      </c>
      <c r="P12" s="66" t="s">
        <v>219</v>
      </c>
      <c r="Q12" s="66" t="s">
        <v>178</v>
      </c>
      <c r="R12" s="66" t="s">
        <v>636</v>
      </c>
      <c r="S12" s="66" t="s">
        <v>108</v>
      </c>
      <c r="T12" s="66" t="s">
        <v>70</v>
      </c>
      <c r="U12" s="66" t="s">
        <v>181</v>
      </c>
      <c r="V12" s="66" t="s">
        <v>229</v>
      </c>
      <c r="W12" s="66" t="s">
        <v>108</v>
      </c>
      <c r="X12" s="66" t="s">
        <v>70</v>
      </c>
      <c r="Y12" s="66" t="s">
        <v>129</v>
      </c>
      <c r="Z12" s="66" t="s">
        <v>188</v>
      </c>
      <c r="AA12" s="66" t="s">
        <v>129</v>
      </c>
      <c r="AB12" s="66" t="s">
        <v>108</v>
      </c>
      <c r="AC12" s="66" t="s">
        <v>181</v>
      </c>
      <c r="AD12" s="66" t="s">
        <v>228</v>
      </c>
      <c r="AE12" s="66" t="s">
        <v>220</v>
      </c>
      <c r="AF12" s="66" t="s">
        <v>180</v>
      </c>
      <c r="AG12" s="66" t="s">
        <v>216</v>
      </c>
      <c r="AH12" s="66" t="s">
        <v>352</v>
      </c>
      <c r="AI12" s="66" t="s">
        <v>267</v>
      </c>
      <c r="AJ12" s="66" t="s">
        <v>364</v>
      </c>
      <c r="AK12" s="66" t="s">
        <v>129</v>
      </c>
      <c r="AL12" s="66" t="s">
        <v>109</v>
      </c>
      <c r="AM12" s="66" t="s">
        <v>232</v>
      </c>
    </row>
    <row r="13" spans="1:39" ht="19.95" customHeight="1" x14ac:dyDescent="0.35">
      <c r="A13" s="63" t="s">
        <v>416</v>
      </c>
      <c r="B13" s="67" t="s">
        <v>149</v>
      </c>
      <c r="C13" s="67" t="s">
        <v>147</v>
      </c>
      <c r="D13" s="67" t="s">
        <v>236</v>
      </c>
      <c r="E13" s="67" t="s">
        <v>236</v>
      </c>
      <c r="F13" s="67" t="s">
        <v>149</v>
      </c>
      <c r="G13" s="67" t="s">
        <v>149</v>
      </c>
      <c r="H13" s="67" t="s">
        <v>147</v>
      </c>
      <c r="I13" s="67" t="s">
        <v>236</v>
      </c>
      <c r="J13" s="67" t="s">
        <v>201</v>
      </c>
      <c r="K13" s="67" t="s">
        <v>149</v>
      </c>
      <c r="L13" s="67" t="s">
        <v>149</v>
      </c>
      <c r="M13" s="67" t="s">
        <v>147</v>
      </c>
      <c r="N13" s="67" t="s">
        <v>147</v>
      </c>
      <c r="O13" s="67" t="s">
        <v>154</v>
      </c>
      <c r="P13" s="67" t="s">
        <v>149</v>
      </c>
      <c r="Q13" s="67" t="s">
        <v>154</v>
      </c>
      <c r="R13" s="67" t="s">
        <v>157</v>
      </c>
      <c r="S13" s="67" t="s">
        <v>150</v>
      </c>
      <c r="T13" s="67" t="s">
        <v>198</v>
      </c>
      <c r="U13" s="67" t="s">
        <v>236</v>
      </c>
      <c r="V13" s="67" t="s">
        <v>147</v>
      </c>
      <c r="W13" s="67" t="s">
        <v>150</v>
      </c>
      <c r="X13" s="67" t="s">
        <v>149</v>
      </c>
      <c r="Y13" s="67" t="s">
        <v>148</v>
      </c>
      <c r="Z13" s="67" t="s">
        <v>236</v>
      </c>
      <c r="AA13" s="67" t="s">
        <v>149</v>
      </c>
      <c r="AB13" s="67" t="s">
        <v>150</v>
      </c>
      <c r="AC13" s="67" t="s">
        <v>147</v>
      </c>
      <c r="AD13" s="67" t="s">
        <v>201</v>
      </c>
      <c r="AE13" s="67" t="s">
        <v>152</v>
      </c>
      <c r="AF13" s="67" t="s">
        <v>148</v>
      </c>
      <c r="AG13" s="67" t="s">
        <v>147</v>
      </c>
      <c r="AH13" s="67" t="s">
        <v>236</v>
      </c>
      <c r="AI13" s="67" t="s">
        <v>157</v>
      </c>
      <c r="AJ13" s="67" t="s">
        <v>157</v>
      </c>
      <c r="AK13" s="67" t="s">
        <v>154</v>
      </c>
      <c r="AL13" s="67" t="s">
        <v>161</v>
      </c>
      <c r="AM13" s="67" t="s">
        <v>236</v>
      </c>
    </row>
    <row r="14" spans="1:39" x14ac:dyDescent="0.3">
      <c r="B14" s="6">
        <f>((B9)+(B11)+(B13))</f>
        <v>1</v>
      </c>
    </row>
  </sheetData>
  <sheetProtection algorithmName="SHA-512" hashValue="JNvyzEk+qrwRs8nIAl1glHLdR8QwAZbocAEXBuA3XXM50kF56k7OUUiOmMjmsFMJl2k9L2EzvQF5guDsKjsqRA==" saltValue="t5vJSu373TURsHT5/ghDZw==" spinCount="100000" sheet="1" objects="1" scenarios="1"/>
  <mergeCells count="9">
    <mergeCell ref="B2:K2"/>
    <mergeCell ref="A3:I3"/>
    <mergeCell ref="AE4:AI4"/>
    <mergeCell ref="AJ4:AM4"/>
    <mergeCell ref="C4:D4"/>
    <mergeCell ref="E4:H4"/>
    <mergeCell ref="I4:K4"/>
    <mergeCell ref="L4:P4"/>
    <mergeCell ref="Q4:AD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M13" numberStoredAsText="1"/>
  </ignoredError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27274-D09C-4463-87A7-A0AB7DE59478}">
  <sheetPr>
    <pageSetUpPr fitToPage="1"/>
  </sheetPr>
  <dimension ref="A1:AM14"/>
  <sheetViews>
    <sheetView showGridLines="0" workbookViewId="0">
      <pane xSplit="2" topLeftCell="C1" activePane="topRight" state="frozen"/>
      <selection pane="topRight"/>
    </sheetView>
  </sheetViews>
  <sheetFormatPr defaultRowHeight="14.4" x14ac:dyDescent="0.3"/>
  <cols>
    <col min="1" max="1" width="38.33203125" style="5" customWidth="1"/>
    <col min="2" max="39" width="14.77734375" style="5" customWidth="1"/>
    <col min="40" max="16384" width="8.88671875" style="5"/>
  </cols>
  <sheetData>
    <row r="1" spans="1:39" ht="21" x14ac:dyDescent="0.4">
      <c r="A1" s="7" t="str">
        <f>HYPERLINK("#Contents!A1","Return to Contents")</f>
        <v>Return to Contents</v>
      </c>
    </row>
    <row r="2" spans="1:39" ht="45.6" customHeight="1" x14ac:dyDescent="0.3">
      <c r="B2" s="149" t="s">
        <v>988</v>
      </c>
      <c r="C2" s="149"/>
      <c r="D2" s="149"/>
      <c r="E2" s="149"/>
      <c r="F2" s="149"/>
      <c r="G2" s="149"/>
      <c r="H2" s="149"/>
      <c r="I2" s="149"/>
      <c r="J2" s="149"/>
      <c r="K2" s="149"/>
    </row>
    <row r="3" spans="1:39" ht="54.6" customHeight="1" x14ac:dyDescent="0.4">
      <c r="A3" s="154" t="s">
        <v>975</v>
      </c>
      <c r="B3" s="154"/>
      <c r="C3" s="154"/>
      <c r="D3" s="154"/>
      <c r="E3" s="154"/>
      <c r="F3" s="154"/>
      <c r="G3" s="154"/>
      <c r="H3" s="154"/>
      <c r="I3" s="154"/>
      <c r="J3" s="154"/>
      <c r="K3" s="96"/>
      <c r="L3" s="96"/>
      <c r="M3" s="58"/>
      <c r="N3" s="58"/>
      <c r="O3" s="58"/>
    </row>
    <row r="4" spans="1:39" ht="18" x14ac:dyDescent="0.3">
      <c r="A4" s="53"/>
      <c r="B4" s="52"/>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62.4" customHeight="1" x14ac:dyDescent="0.3">
      <c r="A5" s="54"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19.95" customHeight="1" x14ac:dyDescent="0.35">
      <c r="A6" s="61" t="s">
        <v>35</v>
      </c>
      <c r="B6" s="66" t="s">
        <v>77</v>
      </c>
      <c r="C6" s="66" t="s">
        <v>37</v>
      </c>
      <c r="D6" s="66" t="s">
        <v>887</v>
      </c>
      <c r="E6" s="66" t="s">
        <v>39</v>
      </c>
      <c r="F6" s="66" t="s">
        <v>40</v>
      </c>
      <c r="G6" s="66" t="s">
        <v>41</v>
      </c>
      <c r="H6" s="66" t="s">
        <v>569</v>
      </c>
      <c r="I6" s="66" t="s">
        <v>43</v>
      </c>
      <c r="J6" s="66" t="s">
        <v>44</v>
      </c>
      <c r="K6" s="66" t="s">
        <v>888</v>
      </c>
      <c r="L6" s="66" t="s">
        <v>46</v>
      </c>
      <c r="M6" s="66" t="s">
        <v>47</v>
      </c>
      <c r="N6" s="66" t="s">
        <v>48</v>
      </c>
      <c r="O6" s="66" t="s">
        <v>889</v>
      </c>
      <c r="P6" s="66" t="s">
        <v>50</v>
      </c>
      <c r="Q6" s="66" t="s">
        <v>890</v>
      </c>
      <c r="R6" s="66" t="s">
        <v>52</v>
      </c>
      <c r="S6" s="66" t="s">
        <v>53</v>
      </c>
      <c r="T6" s="66" t="s">
        <v>54</v>
      </c>
      <c r="U6" s="66" t="s">
        <v>55</v>
      </c>
      <c r="V6" s="66" t="s">
        <v>56</v>
      </c>
      <c r="W6" s="66" t="s">
        <v>57</v>
      </c>
      <c r="X6" s="66" t="s">
        <v>58</v>
      </c>
      <c r="Y6" s="66" t="s">
        <v>59</v>
      </c>
      <c r="Z6" s="66" t="s">
        <v>60</v>
      </c>
      <c r="AA6" s="66" t="s">
        <v>61</v>
      </c>
      <c r="AB6" s="66" t="s">
        <v>62</v>
      </c>
      <c r="AC6" s="66" t="s">
        <v>63</v>
      </c>
      <c r="AD6" s="66" t="s">
        <v>64</v>
      </c>
      <c r="AE6" s="66" t="s">
        <v>65</v>
      </c>
      <c r="AF6" s="66" t="s">
        <v>66</v>
      </c>
      <c r="AG6" s="66" t="s">
        <v>815</v>
      </c>
      <c r="AH6" s="66" t="s">
        <v>68</v>
      </c>
      <c r="AI6" s="66" t="s">
        <v>69</v>
      </c>
      <c r="AJ6" s="66" t="s">
        <v>72</v>
      </c>
      <c r="AK6" s="66" t="s">
        <v>73</v>
      </c>
      <c r="AL6" s="66" t="s">
        <v>74</v>
      </c>
      <c r="AM6" s="66" t="s">
        <v>891</v>
      </c>
    </row>
    <row r="7" spans="1:39" ht="19.95" customHeight="1" x14ac:dyDescent="0.35">
      <c r="A7" s="63" t="s">
        <v>76</v>
      </c>
      <c r="B7" s="67" t="s">
        <v>36</v>
      </c>
      <c r="C7" s="67" t="s">
        <v>78</v>
      </c>
      <c r="D7" s="67" t="s">
        <v>640</v>
      </c>
      <c r="E7" s="67" t="s">
        <v>121</v>
      </c>
      <c r="F7" s="67" t="s">
        <v>81</v>
      </c>
      <c r="G7" s="67" t="s">
        <v>546</v>
      </c>
      <c r="H7" s="67" t="s">
        <v>644</v>
      </c>
      <c r="I7" s="67" t="s">
        <v>84</v>
      </c>
      <c r="J7" s="67" t="s">
        <v>667</v>
      </c>
      <c r="K7" s="67" t="s">
        <v>473</v>
      </c>
      <c r="L7" s="67" t="s">
        <v>87</v>
      </c>
      <c r="M7" s="67" t="s">
        <v>88</v>
      </c>
      <c r="N7" s="67" t="s">
        <v>89</v>
      </c>
      <c r="O7" s="67" t="s">
        <v>476</v>
      </c>
      <c r="P7" s="67" t="s">
        <v>477</v>
      </c>
      <c r="Q7" s="67" t="s">
        <v>92</v>
      </c>
      <c r="R7" s="67" t="s">
        <v>93</v>
      </c>
      <c r="S7" s="67" t="s">
        <v>463</v>
      </c>
      <c r="T7" s="67" t="s">
        <v>247</v>
      </c>
      <c r="U7" s="67" t="s">
        <v>589</v>
      </c>
      <c r="V7" s="67" t="s">
        <v>94</v>
      </c>
      <c r="W7" s="67" t="s">
        <v>56</v>
      </c>
      <c r="X7" s="67" t="s">
        <v>182</v>
      </c>
      <c r="Y7" s="67" t="s">
        <v>98</v>
      </c>
      <c r="Z7" s="67" t="s">
        <v>99</v>
      </c>
      <c r="AA7" s="67" t="s">
        <v>183</v>
      </c>
      <c r="AB7" s="67" t="s">
        <v>101</v>
      </c>
      <c r="AC7" s="67" t="s">
        <v>102</v>
      </c>
      <c r="AD7" s="67" t="s">
        <v>103</v>
      </c>
      <c r="AE7" s="67" t="s">
        <v>354</v>
      </c>
      <c r="AF7" s="67" t="s">
        <v>105</v>
      </c>
      <c r="AG7" s="67" t="s">
        <v>482</v>
      </c>
      <c r="AH7" s="67" t="s">
        <v>83</v>
      </c>
      <c r="AI7" s="67" t="s">
        <v>483</v>
      </c>
      <c r="AJ7" s="67" t="s">
        <v>110</v>
      </c>
      <c r="AK7" s="67" t="s">
        <v>556</v>
      </c>
      <c r="AL7" s="67" t="s">
        <v>220</v>
      </c>
      <c r="AM7" s="67" t="s">
        <v>484</v>
      </c>
    </row>
    <row r="8" spans="1:39" ht="19.95" customHeight="1" x14ac:dyDescent="0.35">
      <c r="A8" s="61" t="s">
        <v>450</v>
      </c>
      <c r="B8" s="66" t="s">
        <v>933</v>
      </c>
      <c r="C8" s="66" t="s">
        <v>934</v>
      </c>
      <c r="D8" s="66" t="s">
        <v>549</v>
      </c>
      <c r="E8" s="66" t="s">
        <v>496</v>
      </c>
      <c r="F8" s="66" t="s">
        <v>594</v>
      </c>
      <c r="G8" s="66" t="s">
        <v>772</v>
      </c>
      <c r="H8" s="66" t="s">
        <v>428</v>
      </c>
      <c r="I8" s="66" t="s">
        <v>906</v>
      </c>
      <c r="J8" s="66" t="s">
        <v>935</v>
      </c>
      <c r="K8" s="66" t="s">
        <v>490</v>
      </c>
      <c r="L8" s="66" t="s">
        <v>768</v>
      </c>
      <c r="M8" s="66" t="s">
        <v>369</v>
      </c>
      <c r="N8" s="66" t="s">
        <v>260</v>
      </c>
      <c r="O8" s="66" t="s">
        <v>492</v>
      </c>
      <c r="P8" s="66" t="s">
        <v>55</v>
      </c>
      <c r="Q8" s="66" t="s">
        <v>61</v>
      </c>
      <c r="R8" s="66" t="s">
        <v>936</v>
      </c>
      <c r="S8" s="66" t="s">
        <v>301</v>
      </c>
      <c r="T8" s="66" t="s">
        <v>62</v>
      </c>
      <c r="U8" s="66" t="s">
        <v>188</v>
      </c>
      <c r="V8" s="66" t="s">
        <v>224</v>
      </c>
      <c r="W8" s="66" t="s">
        <v>219</v>
      </c>
      <c r="X8" s="66" t="s">
        <v>112</v>
      </c>
      <c r="Y8" s="66" t="s">
        <v>222</v>
      </c>
      <c r="Z8" s="66" t="s">
        <v>574</v>
      </c>
      <c r="AA8" s="66" t="s">
        <v>636</v>
      </c>
      <c r="AB8" s="66" t="s">
        <v>229</v>
      </c>
      <c r="AC8" s="66" t="s">
        <v>218</v>
      </c>
      <c r="AD8" s="66" t="s">
        <v>392</v>
      </c>
      <c r="AE8" s="66" t="s">
        <v>215</v>
      </c>
      <c r="AF8" s="66" t="s">
        <v>665</v>
      </c>
      <c r="AG8" s="66" t="s">
        <v>586</v>
      </c>
      <c r="AH8" s="66" t="s">
        <v>577</v>
      </c>
      <c r="AI8" s="66" t="s">
        <v>37</v>
      </c>
      <c r="AJ8" s="66" t="s">
        <v>758</v>
      </c>
      <c r="AK8" s="66" t="s">
        <v>335</v>
      </c>
      <c r="AL8" s="66" t="s">
        <v>247</v>
      </c>
      <c r="AM8" s="66" t="s">
        <v>937</v>
      </c>
    </row>
    <row r="9" spans="1:39" ht="19.95" customHeight="1" x14ac:dyDescent="0.35">
      <c r="A9" s="63" t="s">
        <v>460</v>
      </c>
      <c r="B9" s="67" t="s">
        <v>197</v>
      </c>
      <c r="C9" s="67" t="s">
        <v>380</v>
      </c>
      <c r="D9" s="67" t="s">
        <v>389</v>
      </c>
      <c r="E9" s="67" t="s">
        <v>378</v>
      </c>
      <c r="F9" s="67" t="s">
        <v>376</v>
      </c>
      <c r="G9" s="67" t="s">
        <v>376</v>
      </c>
      <c r="H9" s="67" t="s">
        <v>162</v>
      </c>
      <c r="I9" s="67" t="s">
        <v>380</v>
      </c>
      <c r="J9" s="67" t="s">
        <v>390</v>
      </c>
      <c r="K9" s="67" t="s">
        <v>257</v>
      </c>
      <c r="L9" s="67" t="s">
        <v>380</v>
      </c>
      <c r="M9" s="67" t="s">
        <v>379</v>
      </c>
      <c r="N9" s="67" t="s">
        <v>382</v>
      </c>
      <c r="O9" s="67" t="s">
        <v>379</v>
      </c>
      <c r="P9" s="67" t="s">
        <v>235</v>
      </c>
      <c r="Q9" s="67" t="s">
        <v>139</v>
      </c>
      <c r="R9" s="67" t="s">
        <v>385</v>
      </c>
      <c r="S9" s="67" t="s">
        <v>195</v>
      </c>
      <c r="T9" s="67" t="s">
        <v>440</v>
      </c>
      <c r="U9" s="67" t="s">
        <v>378</v>
      </c>
      <c r="V9" s="67" t="s">
        <v>376</v>
      </c>
      <c r="W9" s="67" t="s">
        <v>146</v>
      </c>
      <c r="X9" s="67" t="s">
        <v>389</v>
      </c>
      <c r="Y9" s="67" t="s">
        <v>153</v>
      </c>
      <c r="Z9" s="67" t="s">
        <v>158</v>
      </c>
      <c r="AA9" s="67" t="s">
        <v>735</v>
      </c>
      <c r="AB9" s="67" t="s">
        <v>159</v>
      </c>
      <c r="AC9" s="67" t="s">
        <v>311</v>
      </c>
      <c r="AD9" s="67" t="s">
        <v>311</v>
      </c>
      <c r="AE9" s="67" t="s">
        <v>144</v>
      </c>
      <c r="AF9" s="67" t="s">
        <v>140</v>
      </c>
      <c r="AG9" s="67" t="s">
        <v>376</v>
      </c>
      <c r="AH9" s="67" t="s">
        <v>162</v>
      </c>
      <c r="AI9" s="67" t="s">
        <v>442</v>
      </c>
      <c r="AJ9" s="67" t="s">
        <v>287</v>
      </c>
      <c r="AK9" s="67" t="s">
        <v>311</v>
      </c>
      <c r="AL9" s="67" t="s">
        <v>386</v>
      </c>
      <c r="AM9" s="67" t="s">
        <v>142</v>
      </c>
    </row>
    <row r="10" spans="1:39" ht="19.95" customHeight="1" x14ac:dyDescent="0.35">
      <c r="A10" s="61" t="s">
        <v>425</v>
      </c>
      <c r="B10" s="66" t="s">
        <v>938</v>
      </c>
      <c r="C10" s="66" t="s">
        <v>939</v>
      </c>
      <c r="D10" s="66" t="s">
        <v>940</v>
      </c>
      <c r="E10" s="66" t="s">
        <v>373</v>
      </c>
      <c r="F10" s="66" t="s">
        <v>52</v>
      </c>
      <c r="G10" s="66" t="s">
        <v>713</v>
      </c>
      <c r="H10" s="66" t="s">
        <v>116</v>
      </c>
      <c r="I10" s="66" t="s">
        <v>941</v>
      </c>
      <c r="J10" s="66" t="s">
        <v>650</v>
      </c>
      <c r="K10" s="66" t="s">
        <v>506</v>
      </c>
      <c r="L10" s="66" t="s">
        <v>942</v>
      </c>
      <c r="M10" s="66" t="s">
        <v>411</v>
      </c>
      <c r="N10" s="66" t="s">
        <v>454</v>
      </c>
      <c r="O10" s="66" t="s">
        <v>500</v>
      </c>
      <c r="P10" s="66" t="s">
        <v>493</v>
      </c>
      <c r="Q10" s="66" t="s">
        <v>438</v>
      </c>
      <c r="R10" s="66" t="s">
        <v>908</v>
      </c>
      <c r="S10" s="66" t="s">
        <v>206</v>
      </c>
      <c r="T10" s="66" t="s">
        <v>70</v>
      </c>
      <c r="U10" s="66" t="s">
        <v>216</v>
      </c>
      <c r="V10" s="66" t="s">
        <v>309</v>
      </c>
      <c r="W10" s="66" t="s">
        <v>254</v>
      </c>
      <c r="X10" s="66" t="s">
        <v>180</v>
      </c>
      <c r="Y10" s="66" t="s">
        <v>744</v>
      </c>
      <c r="Z10" s="66" t="s">
        <v>943</v>
      </c>
      <c r="AA10" s="66" t="s">
        <v>229</v>
      </c>
      <c r="AB10" s="66" t="s">
        <v>181</v>
      </c>
      <c r="AC10" s="66" t="s">
        <v>71</v>
      </c>
      <c r="AD10" s="66" t="s">
        <v>261</v>
      </c>
      <c r="AE10" s="66" t="s">
        <v>360</v>
      </c>
      <c r="AF10" s="66" t="s">
        <v>347</v>
      </c>
      <c r="AG10" s="66" t="s">
        <v>429</v>
      </c>
      <c r="AH10" s="66" t="s">
        <v>900</v>
      </c>
      <c r="AI10" s="66" t="s">
        <v>393</v>
      </c>
      <c r="AJ10" s="66" t="s">
        <v>638</v>
      </c>
      <c r="AK10" s="66" t="s">
        <v>267</v>
      </c>
      <c r="AL10" s="66" t="s">
        <v>70</v>
      </c>
      <c r="AM10" s="66" t="s">
        <v>944</v>
      </c>
    </row>
    <row r="11" spans="1:39" ht="19.95" customHeight="1" x14ac:dyDescent="0.35">
      <c r="A11" s="63" t="s">
        <v>439</v>
      </c>
      <c r="B11" s="67" t="s">
        <v>378</v>
      </c>
      <c r="C11" s="67" t="s">
        <v>375</v>
      </c>
      <c r="D11" s="67" t="s">
        <v>257</v>
      </c>
      <c r="E11" s="67" t="s">
        <v>375</v>
      </c>
      <c r="F11" s="67" t="s">
        <v>381</v>
      </c>
      <c r="G11" s="67" t="s">
        <v>200</v>
      </c>
      <c r="H11" s="67" t="s">
        <v>377</v>
      </c>
      <c r="I11" s="67" t="s">
        <v>311</v>
      </c>
      <c r="J11" s="67" t="s">
        <v>141</v>
      </c>
      <c r="K11" s="67" t="s">
        <v>379</v>
      </c>
      <c r="L11" s="67" t="s">
        <v>414</v>
      </c>
      <c r="M11" s="67" t="s">
        <v>163</v>
      </c>
      <c r="N11" s="67" t="s">
        <v>378</v>
      </c>
      <c r="O11" s="67" t="s">
        <v>382</v>
      </c>
      <c r="P11" s="67" t="s">
        <v>461</v>
      </c>
      <c r="Q11" s="67" t="s">
        <v>737</v>
      </c>
      <c r="R11" s="67" t="s">
        <v>143</v>
      </c>
      <c r="S11" s="67" t="s">
        <v>386</v>
      </c>
      <c r="T11" s="67" t="s">
        <v>194</v>
      </c>
      <c r="U11" s="67" t="s">
        <v>197</v>
      </c>
      <c r="V11" s="67" t="s">
        <v>381</v>
      </c>
      <c r="W11" s="67" t="s">
        <v>382</v>
      </c>
      <c r="X11" s="67" t="s">
        <v>162</v>
      </c>
      <c r="Y11" s="67" t="s">
        <v>449</v>
      </c>
      <c r="Z11" s="67" t="s">
        <v>235</v>
      </c>
      <c r="AA11" s="67" t="s">
        <v>149</v>
      </c>
      <c r="AB11" s="67" t="s">
        <v>288</v>
      </c>
      <c r="AC11" s="67" t="s">
        <v>146</v>
      </c>
      <c r="AD11" s="67" t="s">
        <v>381</v>
      </c>
      <c r="AE11" s="67" t="s">
        <v>443</v>
      </c>
      <c r="AF11" s="67" t="s">
        <v>384</v>
      </c>
      <c r="AG11" s="67" t="s">
        <v>163</v>
      </c>
      <c r="AH11" s="67" t="s">
        <v>258</v>
      </c>
      <c r="AI11" s="67" t="s">
        <v>153</v>
      </c>
      <c r="AJ11" s="67" t="s">
        <v>139</v>
      </c>
      <c r="AK11" s="67" t="s">
        <v>378</v>
      </c>
      <c r="AL11" s="67" t="s">
        <v>201</v>
      </c>
      <c r="AM11" s="67" t="s">
        <v>275</v>
      </c>
    </row>
    <row r="12" spans="1:39" ht="19.95" customHeight="1" x14ac:dyDescent="0.35">
      <c r="A12" s="61" t="s">
        <v>415</v>
      </c>
      <c r="B12" s="66" t="s">
        <v>676</v>
      </c>
      <c r="C12" s="66" t="s">
        <v>660</v>
      </c>
      <c r="D12" s="66" t="s">
        <v>467</v>
      </c>
      <c r="E12" s="66" t="s">
        <v>291</v>
      </c>
      <c r="F12" s="66" t="s">
        <v>575</v>
      </c>
      <c r="G12" s="66" t="s">
        <v>497</v>
      </c>
      <c r="H12" s="66" t="s">
        <v>100</v>
      </c>
      <c r="I12" s="66" t="s">
        <v>396</v>
      </c>
      <c r="J12" s="66" t="s">
        <v>408</v>
      </c>
      <c r="K12" s="66" t="s">
        <v>462</v>
      </c>
      <c r="L12" s="66" t="s">
        <v>266</v>
      </c>
      <c r="M12" s="66" t="s">
        <v>361</v>
      </c>
      <c r="N12" s="66" t="s">
        <v>295</v>
      </c>
      <c r="O12" s="66" t="s">
        <v>57</v>
      </c>
      <c r="P12" s="66" t="s">
        <v>188</v>
      </c>
      <c r="Q12" s="66" t="s">
        <v>130</v>
      </c>
      <c r="R12" s="66" t="s">
        <v>264</v>
      </c>
      <c r="S12" s="66" t="s">
        <v>180</v>
      </c>
      <c r="T12" s="66" t="s">
        <v>108</v>
      </c>
      <c r="U12" s="66" t="s">
        <v>101</v>
      </c>
      <c r="V12" s="66" t="s">
        <v>180</v>
      </c>
      <c r="W12" s="66" t="s">
        <v>112</v>
      </c>
      <c r="X12" s="66" t="s">
        <v>109</v>
      </c>
      <c r="Y12" s="66" t="s">
        <v>272</v>
      </c>
      <c r="Z12" s="66" t="s">
        <v>409</v>
      </c>
      <c r="AA12" s="66" t="s">
        <v>178</v>
      </c>
      <c r="AB12" s="66" t="s">
        <v>108</v>
      </c>
      <c r="AC12" s="66" t="s">
        <v>178</v>
      </c>
      <c r="AD12" s="66" t="s">
        <v>295</v>
      </c>
      <c r="AE12" s="66" t="s">
        <v>244</v>
      </c>
      <c r="AF12" s="66" t="s">
        <v>479</v>
      </c>
      <c r="AG12" s="66" t="s">
        <v>210</v>
      </c>
      <c r="AH12" s="66" t="s">
        <v>136</v>
      </c>
      <c r="AI12" s="66" t="s">
        <v>170</v>
      </c>
      <c r="AJ12" s="66" t="s">
        <v>290</v>
      </c>
      <c r="AK12" s="66" t="s">
        <v>58</v>
      </c>
      <c r="AL12" s="66" t="s">
        <v>109</v>
      </c>
      <c r="AM12" s="66" t="s">
        <v>231</v>
      </c>
    </row>
    <row r="13" spans="1:39" ht="19.95" customHeight="1" x14ac:dyDescent="0.35">
      <c r="A13" s="63" t="s">
        <v>416</v>
      </c>
      <c r="B13" s="67" t="s">
        <v>145</v>
      </c>
      <c r="C13" s="67" t="s">
        <v>192</v>
      </c>
      <c r="D13" s="67" t="s">
        <v>157</v>
      </c>
      <c r="E13" s="67" t="s">
        <v>196</v>
      </c>
      <c r="F13" s="67" t="s">
        <v>198</v>
      </c>
      <c r="G13" s="67" t="s">
        <v>145</v>
      </c>
      <c r="H13" s="67" t="s">
        <v>194</v>
      </c>
      <c r="I13" s="67" t="s">
        <v>155</v>
      </c>
      <c r="J13" s="67" t="s">
        <v>194</v>
      </c>
      <c r="K13" s="67" t="s">
        <v>196</v>
      </c>
      <c r="L13" s="67" t="s">
        <v>198</v>
      </c>
      <c r="M13" s="67" t="s">
        <v>191</v>
      </c>
      <c r="N13" s="67" t="s">
        <v>145</v>
      </c>
      <c r="O13" s="67" t="s">
        <v>157</v>
      </c>
      <c r="P13" s="67" t="s">
        <v>201</v>
      </c>
      <c r="Q13" s="67" t="s">
        <v>194</v>
      </c>
      <c r="R13" s="67" t="s">
        <v>145</v>
      </c>
      <c r="S13" s="67" t="s">
        <v>145</v>
      </c>
      <c r="T13" s="67" t="s">
        <v>152</v>
      </c>
      <c r="U13" s="67" t="s">
        <v>145</v>
      </c>
      <c r="V13" s="67" t="s">
        <v>145</v>
      </c>
      <c r="W13" s="67" t="s">
        <v>139</v>
      </c>
      <c r="X13" s="67" t="s">
        <v>192</v>
      </c>
      <c r="Y13" s="67" t="s">
        <v>147</v>
      </c>
      <c r="Z13" s="67" t="s">
        <v>194</v>
      </c>
      <c r="AA13" s="67" t="s">
        <v>201</v>
      </c>
      <c r="AB13" s="67" t="s">
        <v>150</v>
      </c>
      <c r="AC13" s="67" t="s">
        <v>153</v>
      </c>
      <c r="AD13" s="67" t="s">
        <v>194</v>
      </c>
      <c r="AE13" s="67" t="s">
        <v>196</v>
      </c>
      <c r="AF13" s="67" t="s">
        <v>145</v>
      </c>
      <c r="AG13" s="67" t="s">
        <v>196</v>
      </c>
      <c r="AH13" s="67" t="s">
        <v>198</v>
      </c>
      <c r="AI13" s="67" t="s">
        <v>198</v>
      </c>
      <c r="AJ13" s="67" t="s">
        <v>198</v>
      </c>
      <c r="AK13" s="67" t="s">
        <v>157</v>
      </c>
      <c r="AL13" s="67" t="s">
        <v>140</v>
      </c>
      <c r="AM13" s="67" t="s">
        <v>194</v>
      </c>
    </row>
    <row r="14" spans="1:39" x14ac:dyDescent="0.3">
      <c r="B14" s="6">
        <f>((B9)+(B11)+(B13))</f>
        <v>1</v>
      </c>
    </row>
  </sheetData>
  <sheetProtection algorithmName="SHA-512" hashValue="8b/cip+ZDeOd9Txx7F3oAlCRUS48hkpBtemWTLIiaGBkerlk7aGJ2rO0q+p9sQKrYzxG+AyAK/IcZOfI13PyAA==" saltValue="Z7gobV6IhppHpfpqC+5LZw==" spinCount="100000" sheet="1" objects="1" scenarios="1"/>
  <mergeCells count="9">
    <mergeCell ref="B2:K2"/>
    <mergeCell ref="A3:J3"/>
    <mergeCell ref="AE4:AI4"/>
    <mergeCell ref="AJ4:AM4"/>
    <mergeCell ref="C4:D4"/>
    <mergeCell ref="E4:H4"/>
    <mergeCell ref="I4:K4"/>
    <mergeCell ref="L4:P4"/>
    <mergeCell ref="Q4:AD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M13" numberStoredAsTex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D1B21-A60B-4A46-A67A-E1DFE7D0A262}">
  <sheetPr>
    <pageSetUpPr fitToPage="1"/>
  </sheetPr>
  <dimension ref="A1:AM38"/>
  <sheetViews>
    <sheetView showGridLines="0" zoomScale="92" zoomScaleNormal="92" workbookViewId="0">
      <pane xSplit="2" topLeftCell="C1" activePane="topRight" state="frozen"/>
      <selection pane="topRight" activeCell="A2" sqref="A2:I2"/>
    </sheetView>
  </sheetViews>
  <sheetFormatPr defaultColWidth="9.109375" defaultRowHeight="13.8" x14ac:dyDescent="0.25"/>
  <cols>
    <col min="1" max="1" width="37.88671875" style="8" customWidth="1"/>
    <col min="2" max="39" width="12.33203125" style="8" customWidth="1"/>
    <col min="40" max="16384" width="9.109375" style="8"/>
  </cols>
  <sheetData>
    <row r="1" spans="1:39" ht="24.6" customHeight="1" x14ac:dyDescent="0.4">
      <c r="A1" s="7" t="str">
        <f>HYPERLINK("#Contents!A1","Return to Contents")</f>
        <v>Return to Contents</v>
      </c>
      <c r="AM1" s="9"/>
    </row>
    <row r="2" spans="1:39" ht="51.6" customHeight="1" thickBot="1" x14ac:dyDescent="0.5">
      <c r="A2" s="129" t="s">
        <v>986</v>
      </c>
      <c r="B2" s="129"/>
      <c r="C2" s="129"/>
      <c r="D2" s="129"/>
      <c r="E2" s="129"/>
      <c r="F2" s="129"/>
      <c r="G2" s="129"/>
      <c r="H2" s="129"/>
      <c r="I2" s="129"/>
      <c r="J2" s="10"/>
      <c r="K2" s="10"/>
      <c r="L2" s="10"/>
      <c r="M2" s="10"/>
      <c r="N2" s="10"/>
      <c r="O2" s="10"/>
      <c r="P2" s="10"/>
      <c r="Q2" s="10"/>
      <c r="R2" s="10"/>
      <c r="S2" s="10"/>
      <c r="T2" s="10"/>
      <c r="U2" s="10"/>
      <c r="V2" s="10"/>
      <c r="W2" s="10"/>
      <c r="X2" s="11"/>
      <c r="Y2" s="11"/>
      <c r="Z2" s="11"/>
      <c r="AA2" s="11"/>
      <c r="AB2" s="11"/>
      <c r="AC2" s="11"/>
      <c r="AD2" s="11"/>
      <c r="AE2" s="11"/>
      <c r="AF2" s="11"/>
      <c r="AG2" s="11"/>
      <c r="AH2" s="11"/>
      <c r="AI2" s="11"/>
      <c r="AJ2" s="11"/>
      <c r="AK2" s="11"/>
      <c r="AL2" s="11"/>
      <c r="AM2" s="12"/>
    </row>
    <row r="3" spans="1:39" ht="10.8" customHeight="1" thickTop="1" x14ac:dyDescent="0.3">
      <c r="A3" s="138" t="s">
        <v>860</v>
      </c>
      <c r="B3" s="139"/>
      <c r="C3" s="139"/>
      <c r="D3" s="139"/>
      <c r="E3" s="139"/>
      <c r="F3" s="139"/>
      <c r="G3" s="139"/>
      <c r="H3" s="139"/>
      <c r="I3" s="139"/>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0" t="s">
        <v>861</v>
      </c>
      <c r="AL3" s="14"/>
      <c r="AM3" s="15"/>
    </row>
    <row r="4" spans="1:39" ht="28.8" customHeight="1" x14ac:dyDescent="0.3">
      <c r="A4" s="140"/>
      <c r="B4" s="141"/>
      <c r="C4" s="141"/>
      <c r="D4" s="141"/>
      <c r="E4" s="141"/>
      <c r="F4" s="141"/>
      <c r="G4" s="141"/>
      <c r="H4" s="141"/>
      <c r="I4" s="141"/>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31"/>
      <c r="AL4" s="17"/>
      <c r="AM4" s="18"/>
    </row>
    <row r="5" spans="1:39" ht="15" customHeight="1" x14ac:dyDescent="0.3">
      <c r="A5" s="19" t="s">
        <v>987</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1"/>
    </row>
    <row r="6" spans="1:39" ht="15" customHeight="1" x14ac:dyDescent="0.3">
      <c r="A6" s="132"/>
      <c r="B6" s="22"/>
      <c r="C6" s="134" t="s">
        <v>862</v>
      </c>
      <c r="D6" s="135"/>
      <c r="E6" s="134" t="s">
        <v>863</v>
      </c>
      <c r="F6" s="136"/>
      <c r="G6" s="136"/>
      <c r="H6" s="135"/>
      <c r="I6" s="134" t="s">
        <v>864</v>
      </c>
      <c r="J6" s="136"/>
      <c r="K6" s="135"/>
      <c r="L6" s="134" t="s">
        <v>865</v>
      </c>
      <c r="M6" s="136"/>
      <c r="N6" s="136"/>
      <c r="O6" s="136"/>
      <c r="P6" s="135"/>
      <c r="Q6" s="134" t="s">
        <v>866</v>
      </c>
      <c r="R6" s="136"/>
      <c r="S6" s="136"/>
      <c r="T6" s="136"/>
      <c r="U6" s="136"/>
      <c r="V6" s="136"/>
      <c r="W6" s="136"/>
      <c r="X6" s="136"/>
      <c r="Y6" s="136"/>
      <c r="Z6" s="136"/>
      <c r="AA6" s="136"/>
      <c r="AB6" s="136"/>
      <c r="AC6" s="136"/>
      <c r="AD6" s="136"/>
      <c r="AE6" s="134" t="s">
        <v>867</v>
      </c>
      <c r="AF6" s="136"/>
      <c r="AG6" s="136"/>
      <c r="AH6" s="136"/>
      <c r="AI6" s="135"/>
      <c r="AJ6" s="134" t="s">
        <v>868</v>
      </c>
      <c r="AK6" s="136"/>
      <c r="AL6" s="136"/>
      <c r="AM6" s="142"/>
    </row>
    <row r="7" spans="1:39" ht="48" customHeight="1" x14ac:dyDescent="0.35">
      <c r="A7" s="133"/>
      <c r="B7" s="23" t="s">
        <v>869</v>
      </c>
      <c r="C7" s="24" t="s">
        <v>2</v>
      </c>
      <c r="D7" s="24" t="s">
        <v>3</v>
      </c>
      <c r="E7" s="24" t="s">
        <v>4</v>
      </c>
      <c r="F7" s="24" t="s">
        <v>5</v>
      </c>
      <c r="G7" s="24" t="s">
        <v>6</v>
      </c>
      <c r="H7" s="24" t="s">
        <v>7</v>
      </c>
      <c r="I7" s="24" t="s">
        <v>8</v>
      </c>
      <c r="J7" s="24" t="s">
        <v>9</v>
      </c>
      <c r="K7" s="24" t="s">
        <v>32</v>
      </c>
      <c r="L7" s="24" t="s">
        <v>870</v>
      </c>
      <c r="M7" s="24" t="s">
        <v>11</v>
      </c>
      <c r="N7" s="24" t="s">
        <v>12</v>
      </c>
      <c r="O7" s="24" t="s">
        <v>13</v>
      </c>
      <c r="P7" s="24" t="s">
        <v>14</v>
      </c>
      <c r="Q7" s="25" t="s">
        <v>15</v>
      </c>
      <c r="R7" s="25" t="s">
        <v>16</v>
      </c>
      <c r="S7" s="25" t="s">
        <v>17</v>
      </c>
      <c r="T7" s="25" t="s">
        <v>18</v>
      </c>
      <c r="U7" s="25" t="s">
        <v>871</v>
      </c>
      <c r="V7" s="25" t="s">
        <v>872</v>
      </c>
      <c r="W7" s="25" t="s">
        <v>19</v>
      </c>
      <c r="X7" s="25" t="s">
        <v>20</v>
      </c>
      <c r="Y7" s="25" t="s">
        <v>21</v>
      </c>
      <c r="Z7" s="25" t="s">
        <v>22</v>
      </c>
      <c r="AA7" s="25" t="s">
        <v>23</v>
      </c>
      <c r="AB7" s="25" t="s">
        <v>24</v>
      </c>
      <c r="AC7" s="25" t="s">
        <v>873</v>
      </c>
      <c r="AD7" s="25" t="s">
        <v>26</v>
      </c>
      <c r="AE7" s="26" t="s">
        <v>27</v>
      </c>
      <c r="AF7" s="25" t="s">
        <v>28</v>
      </c>
      <c r="AG7" s="25" t="s">
        <v>29</v>
      </c>
      <c r="AH7" s="25" t="s">
        <v>30</v>
      </c>
      <c r="AI7" s="27" t="s">
        <v>31</v>
      </c>
      <c r="AJ7" s="26" t="s">
        <v>33</v>
      </c>
      <c r="AK7" s="25" t="s">
        <v>874</v>
      </c>
      <c r="AL7" s="25" t="s">
        <v>875</v>
      </c>
      <c r="AM7" s="28" t="s">
        <v>34</v>
      </c>
    </row>
    <row r="8" spans="1:39" ht="15" customHeight="1" x14ac:dyDescent="0.35">
      <c r="A8" s="29" t="s">
        <v>876</v>
      </c>
      <c r="B8" s="44">
        <v>0.24</v>
      </c>
      <c r="C8" s="46">
        <v>0.23</v>
      </c>
      <c r="D8" s="46">
        <v>0.25</v>
      </c>
      <c r="E8" s="46">
        <v>0.31</v>
      </c>
      <c r="F8" s="46">
        <v>0.3</v>
      </c>
      <c r="G8" s="46">
        <v>0.23</v>
      </c>
      <c r="H8" s="46">
        <v>0.16</v>
      </c>
      <c r="I8" s="46">
        <v>0.27</v>
      </c>
      <c r="J8" s="46">
        <v>0.3</v>
      </c>
      <c r="K8" s="46">
        <v>0.18</v>
      </c>
      <c r="L8" s="46">
        <v>0.33</v>
      </c>
      <c r="M8" s="46">
        <v>0.11</v>
      </c>
      <c r="N8" s="46">
        <v>0.23</v>
      </c>
      <c r="O8" s="46">
        <v>0.25</v>
      </c>
      <c r="P8" s="46">
        <v>0.36</v>
      </c>
      <c r="Q8" s="46">
        <v>0.06</v>
      </c>
      <c r="R8" s="46">
        <v>0.01</v>
      </c>
      <c r="S8" s="46">
        <v>0.06</v>
      </c>
      <c r="T8" s="46">
        <v>0</v>
      </c>
      <c r="U8" s="46">
        <v>0.2</v>
      </c>
      <c r="V8" s="46">
        <v>0.05</v>
      </c>
      <c r="W8" s="46">
        <v>0.2</v>
      </c>
      <c r="X8" s="46">
        <v>0.04</v>
      </c>
      <c r="Y8" s="46">
        <v>0.11</v>
      </c>
      <c r="Z8" s="46">
        <v>0.78</v>
      </c>
      <c r="AA8" s="46">
        <v>0</v>
      </c>
      <c r="AB8" s="46">
        <v>0</v>
      </c>
      <c r="AC8" s="46">
        <v>0.13</v>
      </c>
      <c r="AD8" s="46">
        <v>0</v>
      </c>
      <c r="AE8" s="46">
        <v>0.04</v>
      </c>
      <c r="AF8" s="46">
        <v>0.37</v>
      </c>
      <c r="AG8" s="46">
        <v>0.01</v>
      </c>
      <c r="AH8" s="46">
        <v>0.76</v>
      </c>
      <c r="AI8" s="46">
        <v>0.01</v>
      </c>
      <c r="AJ8" s="46">
        <v>0.06</v>
      </c>
      <c r="AK8" s="46">
        <v>0.38</v>
      </c>
      <c r="AL8" s="46">
        <v>0.14000000000000001</v>
      </c>
      <c r="AM8" s="48">
        <v>0.37</v>
      </c>
    </row>
    <row r="9" spans="1:39" ht="15" customHeight="1" x14ac:dyDescent="0.35">
      <c r="A9" s="29" t="s">
        <v>16</v>
      </c>
      <c r="B9" s="44">
        <v>0.18</v>
      </c>
      <c r="C9" s="46">
        <v>0.15</v>
      </c>
      <c r="D9" s="46">
        <v>0.22</v>
      </c>
      <c r="E9" s="46">
        <v>0.23</v>
      </c>
      <c r="F9" s="46">
        <v>0.18</v>
      </c>
      <c r="G9" s="46">
        <v>0.2</v>
      </c>
      <c r="H9" s="46">
        <v>0.16</v>
      </c>
      <c r="I9" s="46">
        <v>0.17</v>
      </c>
      <c r="J9" s="46">
        <v>0.21</v>
      </c>
      <c r="K9" s="46">
        <v>0.18</v>
      </c>
      <c r="L9" s="46">
        <v>0.13</v>
      </c>
      <c r="M9" s="46">
        <v>0.27</v>
      </c>
      <c r="N9" s="46">
        <v>0.12</v>
      </c>
      <c r="O9" s="46">
        <v>0.21</v>
      </c>
      <c r="P9" s="46">
        <v>0.14000000000000001</v>
      </c>
      <c r="Q9" s="46">
        <v>0.02</v>
      </c>
      <c r="R9" s="46">
        <v>0.51</v>
      </c>
      <c r="S9" s="46">
        <v>0.01</v>
      </c>
      <c r="T9" s="46">
        <v>0</v>
      </c>
      <c r="U9" s="46">
        <v>0.12</v>
      </c>
      <c r="V9" s="46">
        <v>0.09</v>
      </c>
      <c r="W9" s="46">
        <v>0</v>
      </c>
      <c r="X9" s="46">
        <v>0.09</v>
      </c>
      <c r="Y9" s="46">
        <v>0.01</v>
      </c>
      <c r="Z9" s="46">
        <v>0</v>
      </c>
      <c r="AA9" s="46">
        <v>0.26</v>
      </c>
      <c r="AB9" s="46">
        <v>0.5</v>
      </c>
      <c r="AC9" s="46">
        <v>0.08</v>
      </c>
      <c r="AD9" s="46">
        <v>0.22</v>
      </c>
      <c r="AE9" s="46">
        <v>0.02</v>
      </c>
      <c r="AF9" s="46">
        <v>0</v>
      </c>
      <c r="AG9" s="46">
        <v>0.3</v>
      </c>
      <c r="AH9" s="46">
        <v>0</v>
      </c>
      <c r="AI9" s="46">
        <v>0.44</v>
      </c>
      <c r="AJ9" s="46">
        <v>0.38</v>
      </c>
      <c r="AK9" s="46">
        <v>0.14000000000000001</v>
      </c>
      <c r="AL9" s="46">
        <v>0.13</v>
      </c>
      <c r="AM9" s="49">
        <v>0.05</v>
      </c>
    </row>
    <row r="10" spans="1:39" ht="15" customHeight="1" x14ac:dyDescent="0.35">
      <c r="A10" s="29" t="s">
        <v>877</v>
      </c>
      <c r="B10" s="44">
        <v>0.15</v>
      </c>
      <c r="C10" s="46">
        <v>0.2</v>
      </c>
      <c r="D10" s="46">
        <v>0.09</v>
      </c>
      <c r="E10" s="46">
        <v>0.15</v>
      </c>
      <c r="F10" s="46">
        <v>0.13</v>
      </c>
      <c r="G10" s="46">
        <v>0.14000000000000001</v>
      </c>
      <c r="H10" s="46">
        <v>0.18</v>
      </c>
      <c r="I10" s="46">
        <v>0.16</v>
      </c>
      <c r="J10" s="46">
        <v>0.08</v>
      </c>
      <c r="K10" s="46">
        <v>0.17</v>
      </c>
      <c r="L10" s="46">
        <v>0.14000000000000001</v>
      </c>
      <c r="M10" s="46">
        <v>0.21</v>
      </c>
      <c r="N10" s="46">
        <v>0.11</v>
      </c>
      <c r="O10" s="46">
        <v>0.13</v>
      </c>
      <c r="P10" s="46">
        <v>0.08</v>
      </c>
      <c r="Q10" s="46">
        <v>0.73</v>
      </c>
      <c r="R10" s="46">
        <v>0.02</v>
      </c>
      <c r="S10" s="46">
        <v>0.28999999999999998</v>
      </c>
      <c r="T10" s="46">
        <v>0</v>
      </c>
      <c r="U10" s="46">
        <v>0.21</v>
      </c>
      <c r="V10" s="46">
        <v>0.28999999999999998</v>
      </c>
      <c r="W10" s="46">
        <v>7.0000000000000007E-2</v>
      </c>
      <c r="X10" s="46">
        <v>0</v>
      </c>
      <c r="Y10" s="46">
        <v>0.19</v>
      </c>
      <c r="Z10" s="46">
        <v>0.08</v>
      </c>
      <c r="AA10" s="46">
        <v>0</v>
      </c>
      <c r="AB10" s="46">
        <v>0</v>
      </c>
      <c r="AC10" s="46">
        <v>0.17</v>
      </c>
      <c r="AD10" s="46">
        <v>0.11</v>
      </c>
      <c r="AE10" s="46">
        <v>0.56000000000000005</v>
      </c>
      <c r="AF10" s="46">
        <v>0.22</v>
      </c>
      <c r="AG10" s="46">
        <v>0.18</v>
      </c>
      <c r="AH10" s="46">
        <v>0.05</v>
      </c>
      <c r="AI10" s="46">
        <v>0</v>
      </c>
      <c r="AJ10" s="46">
        <v>0.04</v>
      </c>
      <c r="AK10" s="46">
        <v>0.12</v>
      </c>
      <c r="AL10" s="46">
        <v>0.25</v>
      </c>
      <c r="AM10" s="49">
        <v>0.22</v>
      </c>
    </row>
    <row r="11" spans="1:39" ht="15" customHeight="1" x14ac:dyDescent="0.35">
      <c r="A11" s="30" t="s">
        <v>26</v>
      </c>
      <c r="B11" s="44">
        <v>0.14000000000000001</v>
      </c>
      <c r="C11" s="46">
        <v>0.14000000000000001</v>
      </c>
      <c r="D11" s="46">
        <v>0.14000000000000001</v>
      </c>
      <c r="E11" s="46">
        <v>0.1</v>
      </c>
      <c r="F11" s="46">
        <v>0.13</v>
      </c>
      <c r="G11" s="46">
        <v>0.15</v>
      </c>
      <c r="H11" s="46">
        <v>0.15</v>
      </c>
      <c r="I11" s="46">
        <v>0.13</v>
      </c>
      <c r="J11" s="46">
        <v>0.11</v>
      </c>
      <c r="K11" s="46">
        <v>0.17</v>
      </c>
      <c r="L11" s="46">
        <v>0.09</v>
      </c>
      <c r="M11" s="46">
        <v>0.19</v>
      </c>
      <c r="N11" s="46">
        <v>0.14000000000000001</v>
      </c>
      <c r="O11" s="46">
        <v>0.13</v>
      </c>
      <c r="P11" s="46">
        <v>0.12</v>
      </c>
      <c r="Q11" s="46">
        <v>7.0000000000000007E-2</v>
      </c>
      <c r="R11" s="46">
        <v>0.17</v>
      </c>
      <c r="S11" s="46">
        <v>0.02</v>
      </c>
      <c r="T11" s="46">
        <v>0.38</v>
      </c>
      <c r="U11" s="46">
        <v>0.18</v>
      </c>
      <c r="V11" s="46">
        <v>0.11</v>
      </c>
      <c r="W11" s="46">
        <v>0.02</v>
      </c>
      <c r="X11" s="46">
        <v>0.43</v>
      </c>
      <c r="Y11" s="46">
        <v>0.01</v>
      </c>
      <c r="Z11" s="46">
        <v>0.01</v>
      </c>
      <c r="AA11" s="46">
        <v>0.04</v>
      </c>
      <c r="AB11" s="46">
        <v>0</v>
      </c>
      <c r="AC11" s="46">
        <v>0.13</v>
      </c>
      <c r="AD11" s="46">
        <v>0.57999999999999996</v>
      </c>
      <c r="AE11" s="46">
        <v>0.06</v>
      </c>
      <c r="AF11" s="46">
        <v>0.01</v>
      </c>
      <c r="AG11" s="46">
        <v>0.37</v>
      </c>
      <c r="AH11" s="46">
        <v>0</v>
      </c>
      <c r="AI11" s="46">
        <v>0.23</v>
      </c>
      <c r="AJ11" s="46">
        <v>0.2</v>
      </c>
      <c r="AK11" s="46">
        <v>0.13</v>
      </c>
      <c r="AL11" s="46">
        <v>0.39</v>
      </c>
      <c r="AM11" s="49">
        <v>0.1</v>
      </c>
    </row>
    <row r="12" spans="1:39" ht="15" customHeight="1" x14ac:dyDescent="0.35">
      <c r="A12" s="29" t="s">
        <v>21</v>
      </c>
      <c r="B12" s="44">
        <v>0.12</v>
      </c>
      <c r="C12" s="46">
        <v>0.13</v>
      </c>
      <c r="D12" s="46">
        <v>0.11</v>
      </c>
      <c r="E12" s="46">
        <v>0.09</v>
      </c>
      <c r="F12" s="46">
        <v>0.1</v>
      </c>
      <c r="G12" s="46">
        <v>0.11</v>
      </c>
      <c r="H12" s="46">
        <v>0.16</v>
      </c>
      <c r="I12" s="46">
        <v>0.14000000000000001</v>
      </c>
      <c r="J12" s="46">
        <v>0.1</v>
      </c>
      <c r="K12" s="46">
        <v>0.11</v>
      </c>
      <c r="L12" s="46">
        <v>0.14000000000000001</v>
      </c>
      <c r="M12" s="46">
        <v>0.04</v>
      </c>
      <c r="N12" s="46">
        <v>0.19</v>
      </c>
      <c r="O12" s="46">
        <v>0.12</v>
      </c>
      <c r="P12" s="46">
        <v>0.16</v>
      </c>
      <c r="Q12" s="46">
        <v>7.0000000000000007E-2</v>
      </c>
      <c r="R12" s="46">
        <v>0.01</v>
      </c>
      <c r="S12" s="46">
        <v>0.06</v>
      </c>
      <c r="T12" s="46">
        <v>0</v>
      </c>
      <c r="U12" s="46">
        <v>0.15</v>
      </c>
      <c r="V12" s="46">
        <v>0.15</v>
      </c>
      <c r="W12" s="46">
        <v>0.04</v>
      </c>
      <c r="X12" s="46">
        <v>0</v>
      </c>
      <c r="Y12" s="46">
        <v>0.63</v>
      </c>
      <c r="Z12" s="46">
        <v>0.09</v>
      </c>
      <c r="AA12" s="46">
        <v>0</v>
      </c>
      <c r="AB12" s="46">
        <v>0</v>
      </c>
      <c r="AC12" s="46">
        <v>0.21</v>
      </c>
      <c r="AD12" s="46">
        <v>0.01</v>
      </c>
      <c r="AE12" s="46">
        <v>0.18</v>
      </c>
      <c r="AF12" s="46">
        <v>0.32</v>
      </c>
      <c r="AG12" s="46">
        <v>0.02</v>
      </c>
      <c r="AH12" s="46">
        <v>0.14000000000000001</v>
      </c>
      <c r="AI12" s="46">
        <v>0.01</v>
      </c>
      <c r="AJ12" s="46">
        <v>0.02</v>
      </c>
      <c r="AK12" s="46">
        <v>0.11</v>
      </c>
      <c r="AL12" s="46">
        <v>0</v>
      </c>
      <c r="AM12" s="49">
        <v>0.19</v>
      </c>
    </row>
    <row r="13" spans="1:39" ht="15" customHeight="1" x14ac:dyDescent="0.35">
      <c r="A13" s="30" t="s">
        <v>23</v>
      </c>
      <c r="B13" s="44">
        <v>0.11</v>
      </c>
      <c r="C13" s="46">
        <v>0.09</v>
      </c>
      <c r="D13" s="46">
        <v>0.12</v>
      </c>
      <c r="E13" s="46">
        <v>0.06</v>
      </c>
      <c r="F13" s="46">
        <v>0.09</v>
      </c>
      <c r="G13" s="46">
        <v>0.12</v>
      </c>
      <c r="H13" s="46">
        <v>0.13</v>
      </c>
      <c r="I13" s="46">
        <v>7.0000000000000007E-2</v>
      </c>
      <c r="J13" s="46">
        <v>0.14000000000000001</v>
      </c>
      <c r="K13" s="46">
        <v>0.13</v>
      </c>
      <c r="L13" s="46">
        <v>0.06</v>
      </c>
      <c r="M13" s="46">
        <v>0.13</v>
      </c>
      <c r="N13" s="46">
        <v>0.14000000000000001</v>
      </c>
      <c r="O13" s="46">
        <v>0.12</v>
      </c>
      <c r="P13" s="46">
        <v>0.08</v>
      </c>
      <c r="Q13" s="46">
        <v>0.01</v>
      </c>
      <c r="R13" s="46">
        <v>0.28000000000000003</v>
      </c>
      <c r="S13" s="46">
        <v>0</v>
      </c>
      <c r="T13" s="46">
        <v>0.08</v>
      </c>
      <c r="U13" s="46">
        <v>0.03</v>
      </c>
      <c r="V13" s="46">
        <v>0.05</v>
      </c>
      <c r="W13" s="46">
        <v>0</v>
      </c>
      <c r="X13" s="46">
        <v>0.11</v>
      </c>
      <c r="Y13" s="46">
        <v>0</v>
      </c>
      <c r="Z13" s="46">
        <v>0</v>
      </c>
      <c r="AA13" s="46">
        <v>0.7</v>
      </c>
      <c r="AB13" s="46">
        <v>0.05</v>
      </c>
      <c r="AC13" s="46">
        <v>0.11</v>
      </c>
      <c r="AD13" s="46">
        <v>0.08</v>
      </c>
      <c r="AE13" s="46">
        <v>0</v>
      </c>
      <c r="AF13" s="46">
        <v>0</v>
      </c>
      <c r="AG13" s="46">
        <v>0.06</v>
      </c>
      <c r="AH13" s="46">
        <v>0</v>
      </c>
      <c r="AI13" s="46">
        <v>0.3</v>
      </c>
      <c r="AJ13" s="46">
        <v>0.27</v>
      </c>
      <c r="AK13" s="46">
        <v>0.02</v>
      </c>
      <c r="AL13" s="46">
        <v>7.0000000000000007E-2</v>
      </c>
      <c r="AM13" s="49">
        <v>0</v>
      </c>
    </row>
    <row r="14" spans="1:39" ht="15" customHeight="1" x14ac:dyDescent="0.35">
      <c r="A14" s="30" t="s">
        <v>878</v>
      </c>
      <c r="B14" s="44">
        <v>0.02</v>
      </c>
      <c r="C14" s="46">
        <v>0.03</v>
      </c>
      <c r="D14" s="46">
        <v>0.02</v>
      </c>
      <c r="E14" s="46">
        <v>0.02</v>
      </c>
      <c r="F14" s="46">
        <v>0.03</v>
      </c>
      <c r="G14" s="46">
        <v>0.02</v>
      </c>
      <c r="H14" s="46">
        <v>0.02</v>
      </c>
      <c r="I14" s="46">
        <v>0.03</v>
      </c>
      <c r="J14" s="46">
        <v>0.02</v>
      </c>
      <c r="K14" s="46">
        <v>0.02</v>
      </c>
      <c r="L14" s="46">
        <v>0.06</v>
      </c>
      <c r="M14" s="46">
        <v>0.03</v>
      </c>
      <c r="N14" s="46">
        <v>0.01</v>
      </c>
      <c r="O14" s="46">
        <v>0.01</v>
      </c>
      <c r="P14" s="46">
        <v>0.02</v>
      </c>
      <c r="Q14" s="46">
        <v>0.03</v>
      </c>
      <c r="R14" s="46">
        <v>0</v>
      </c>
      <c r="S14" s="46">
        <v>0.54</v>
      </c>
      <c r="T14" s="46">
        <v>0</v>
      </c>
      <c r="U14" s="46">
        <v>0.02</v>
      </c>
      <c r="V14" s="46">
        <v>0.03</v>
      </c>
      <c r="W14" s="46">
        <v>0.09</v>
      </c>
      <c r="X14" s="46">
        <v>0</v>
      </c>
      <c r="Y14" s="46">
        <v>0.02</v>
      </c>
      <c r="Z14" s="46">
        <v>0.01</v>
      </c>
      <c r="AA14" s="46">
        <v>0</v>
      </c>
      <c r="AB14" s="46">
        <v>0.33</v>
      </c>
      <c r="AC14" s="46">
        <v>0.04</v>
      </c>
      <c r="AD14" s="46">
        <v>0</v>
      </c>
      <c r="AE14" s="46">
        <v>0.09</v>
      </c>
      <c r="AF14" s="46">
        <v>0.04</v>
      </c>
      <c r="AG14" s="46">
        <v>0.03</v>
      </c>
      <c r="AH14" s="46">
        <v>0.01</v>
      </c>
      <c r="AI14" s="46">
        <v>0.01</v>
      </c>
      <c r="AJ14" s="46">
        <v>0.01</v>
      </c>
      <c r="AK14" s="46">
        <v>0.03</v>
      </c>
      <c r="AL14" s="46">
        <v>0</v>
      </c>
      <c r="AM14" s="49">
        <v>0.04</v>
      </c>
    </row>
    <row r="15" spans="1:39" ht="15" customHeight="1" x14ac:dyDescent="0.35">
      <c r="A15" s="30" t="s">
        <v>879</v>
      </c>
      <c r="B15" s="44">
        <v>0.02</v>
      </c>
      <c r="C15" s="46">
        <v>0.02</v>
      </c>
      <c r="D15" s="46">
        <v>0.03</v>
      </c>
      <c r="E15" s="46">
        <v>0.03</v>
      </c>
      <c r="F15" s="46">
        <v>0.03</v>
      </c>
      <c r="G15" s="46">
        <v>0.01</v>
      </c>
      <c r="H15" s="46">
        <v>0.02</v>
      </c>
      <c r="I15" s="46">
        <v>0.02</v>
      </c>
      <c r="J15" s="46">
        <v>0.02</v>
      </c>
      <c r="K15" s="46">
        <v>0.03</v>
      </c>
      <c r="L15" s="46">
        <v>0.04</v>
      </c>
      <c r="M15" s="46">
        <v>0.01</v>
      </c>
      <c r="N15" s="46">
        <v>0.04</v>
      </c>
      <c r="O15" s="46">
        <v>0.01</v>
      </c>
      <c r="P15" s="46">
        <v>0.03</v>
      </c>
      <c r="Q15" s="46">
        <v>0.01</v>
      </c>
      <c r="R15" s="46">
        <v>0</v>
      </c>
      <c r="S15" s="46">
        <v>0.01</v>
      </c>
      <c r="T15" s="46">
        <v>0</v>
      </c>
      <c r="U15" s="46">
        <v>0.06</v>
      </c>
      <c r="V15" s="46">
        <v>0.02</v>
      </c>
      <c r="W15" s="46">
        <v>0.56000000000000005</v>
      </c>
      <c r="X15" s="46">
        <v>0.04</v>
      </c>
      <c r="Y15" s="46">
        <v>0.02</v>
      </c>
      <c r="Z15" s="46">
        <v>0.02</v>
      </c>
      <c r="AA15" s="46">
        <v>0</v>
      </c>
      <c r="AB15" s="46">
        <v>0</v>
      </c>
      <c r="AC15" s="46">
        <v>0</v>
      </c>
      <c r="AD15" s="46">
        <v>0</v>
      </c>
      <c r="AE15" s="46">
        <v>0.03</v>
      </c>
      <c r="AF15" s="46">
        <v>0.03</v>
      </c>
      <c r="AG15" s="46">
        <v>0.01</v>
      </c>
      <c r="AH15" s="46">
        <v>0.04</v>
      </c>
      <c r="AI15" s="46">
        <v>0</v>
      </c>
      <c r="AJ15" s="46">
        <v>0.01</v>
      </c>
      <c r="AK15" s="46">
        <v>0.04</v>
      </c>
      <c r="AL15" s="46">
        <v>0</v>
      </c>
      <c r="AM15" s="49">
        <v>0.02</v>
      </c>
    </row>
    <row r="16" spans="1:39" ht="15" customHeight="1" thickBot="1" x14ac:dyDescent="0.4">
      <c r="A16" s="31" t="s">
        <v>880</v>
      </c>
      <c r="B16" s="45">
        <v>0.02</v>
      </c>
      <c r="C16" s="47">
        <v>0.01</v>
      </c>
      <c r="D16" s="47">
        <v>0.02</v>
      </c>
      <c r="E16" s="47">
        <v>0.01</v>
      </c>
      <c r="F16" s="47">
        <v>0.01</v>
      </c>
      <c r="G16" s="47">
        <v>0.02</v>
      </c>
      <c r="H16" s="47">
        <v>0.02</v>
      </c>
      <c r="I16" s="47">
        <v>0.01</v>
      </c>
      <c r="J16" s="47">
        <v>0.02</v>
      </c>
      <c r="K16" s="47">
        <v>0.01</v>
      </c>
      <c r="L16" s="47">
        <v>0.01</v>
      </c>
      <c r="M16" s="47">
        <v>0.01</v>
      </c>
      <c r="N16" s="47">
        <v>0.02</v>
      </c>
      <c r="O16" s="47">
        <v>0.02</v>
      </c>
      <c r="P16" s="47">
        <v>0.01</v>
      </c>
      <c r="Q16" s="47">
        <v>0</v>
      </c>
      <c r="R16" s="47">
        <v>0</v>
      </c>
      <c r="S16" s="47">
        <v>0.01</v>
      </c>
      <c r="T16" s="47">
        <v>0.54</v>
      </c>
      <c r="U16" s="47">
        <v>0.03</v>
      </c>
      <c r="V16" s="47">
        <v>0.21</v>
      </c>
      <c r="W16" s="47">
        <v>0.02</v>
      </c>
      <c r="X16" s="47">
        <v>0.28999999999999998</v>
      </c>
      <c r="Y16" s="47">
        <v>0.01</v>
      </c>
      <c r="Z16" s="47">
        <v>0.01</v>
      </c>
      <c r="AA16" s="47">
        <v>0</v>
      </c>
      <c r="AB16" s="47">
        <v>0.12</v>
      </c>
      <c r="AC16" s="47">
        <v>0.13</v>
      </c>
      <c r="AD16" s="47">
        <v>0</v>
      </c>
      <c r="AE16" s="47">
        <v>0.02</v>
      </c>
      <c r="AF16" s="47">
        <v>0.01</v>
      </c>
      <c r="AG16" s="47">
        <v>0.02</v>
      </c>
      <c r="AH16" s="47">
        <v>0</v>
      </c>
      <c r="AI16" s="47">
        <v>0</v>
      </c>
      <c r="AJ16" s="47">
        <v>0.01</v>
      </c>
      <c r="AK16" s="47">
        <v>0.03</v>
      </c>
      <c r="AL16" s="47">
        <v>0.02</v>
      </c>
      <c r="AM16" s="50">
        <v>0.01</v>
      </c>
    </row>
    <row r="17" spans="1:39" ht="17.399999999999999" customHeight="1" thickTop="1" thickBot="1" x14ac:dyDescent="0.4">
      <c r="A17" s="32" t="s">
        <v>886</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4"/>
    </row>
    <row r="18" spans="1:39" ht="15" thickTop="1" x14ac:dyDescent="0.3">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row>
    <row r="19" spans="1:39" ht="14.4" customHeight="1" x14ac:dyDescent="0.3">
      <c r="A19" s="37" t="s">
        <v>881</v>
      </c>
      <c r="B19" s="143" t="s">
        <v>882</v>
      </c>
      <c r="C19" s="143"/>
      <c r="D19" s="143"/>
      <c r="E19" s="143"/>
      <c r="F19" s="143"/>
      <c r="G19" s="143"/>
      <c r="H19" s="143"/>
      <c r="I19" s="143"/>
      <c r="J19" s="143"/>
      <c r="K19" s="38"/>
      <c r="L19" s="38"/>
      <c r="M19" s="38"/>
      <c r="N19" s="38"/>
      <c r="O19" s="38"/>
      <c r="P19" s="38"/>
      <c r="Q19" s="38"/>
      <c r="R19" s="38"/>
      <c r="S19" s="38"/>
      <c r="T19" s="38"/>
      <c r="U19" s="38"/>
      <c r="V19" s="38"/>
      <c r="W19" s="38"/>
      <c r="X19" s="38"/>
      <c r="Y19" s="38"/>
      <c r="Z19" s="144"/>
      <c r="AA19" s="144"/>
      <c r="AB19" s="144"/>
      <c r="AC19" s="144"/>
      <c r="AD19" s="144"/>
      <c r="AE19" s="39"/>
      <c r="AF19" s="39"/>
      <c r="AG19" s="39"/>
      <c r="AH19" s="39"/>
      <c r="AI19" s="39"/>
      <c r="AL19" s="145"/>
      <c r="AM19" s="146"/>
    </row>
    <row r="20" spans="1:39" ht="14.4" customHeight="1" x14ac:dyDescent="0.3">
      <c r="A20" s="17"/>
      <c r="B20" s="143"/>
      <c r="C20" s="143"/>
      <c r="D20" s="143"/>
      <c r="E20" s="143"/>
      <c r="F20" s="143"/>
      <c r="G20" s="143"/>
      <c r="H20" s="143"/>
      <c r="I20" s="143"/>
      <c r="J20" s="143"/>
      <c r="K20" s="38"/>
      <c r="L20" s="38"/>
      <c r="M20" s="38"/>
      <c r="N20" s="40"/>
      <c r="O20" s="40"/>
      <c r="P20" s="40"/>
      <c r="Q20" s="40"/>
      <c r="R20" s="40"/>
      <c r="S20" s="40"/>
      <c r="T20" s="40"/>
      <c r="U20" s="40"/>
      <c r="V20" s="38"/>
      <c r="W20" s="38"/>
      <c r="X20" s="38"/>
      <c r="Y20" s="38"/>
      <c r="Z20" s="147"/>
      <c r="AA20" s="147"/>
      <c r="AB20" s="147"/>
      <c r="AC20" s="147"/>
      <c r="AD20" s="147"/>
      <c r="AE20" s="147"/>
      <c r="AF20" s="147"/>
      <c r="AG20" s="147"/>
      <c r="AH20" s="147"/>
      <c r="AI20" s="147"/>
      <c r="AJ20" s="41"/>
      <c r="AK20" s="41"/>
      <c r="AL20" s="146"/>
      <c r="AM20" s="146"/>
    </row>
    <row r="21" spans="1:39" ht="13.8" customHeight="1" x14ac:dyDescent="0.25">
      <c r="B21" s="143"/>
      <c r="C21" s="143"/>
      <c r="D21" s="143"/>
      <c r="E21" s="143"/>
      <c r="F21" s="143"/>
      <c r="G21" s="143"/>
      <c r="H21" s="143"/>
      <c r="I21" s="143"/>
      <c r="J21" s="143"/>
      <c r="K21" s="38"/>
      <c r="L21" s="38"/>
      <c r="M21" s="38"/>
      <c r="N21" s="143" t="s">
        <v>883</v>
      </c>
      <c r="O21" s="143"/>
      <c r="P21" s="143"/>
      <c r="Q21" s="143"/>
      <c r="R21" s="143"/>
      <c r="S21" s="143"/>
      <c r="T21" s="143"/>
      <c r="U21" s="143"/>
      <c r="V21" s="38"/>
      <c r="W21" s="38"/>
      <c r="X21" s="38"/>
      <c r="Y21" s="38"/>
      <c r="Z21" s="147"/>
      <c r="AA21" s="147"/>
      <c r="AB21" s="147"/>
      <c r="AC21" s="147"/>
      <c r="AD21" s="147"/>
      <c r="AE21" s="147"/>
      <c r="AF21" s="147"/>
      <c r="AG21" s="147"/>
      <c r="AH21" s="147"/>
      <c r="AI21" s="147"/>
      <c r="AJ21" s="41"/>
      <c r="AK21" s="41"/>
    </row>
    <row r="22" spans="1:39" ht="13.8" customHeight="1" x14ac:dyDescent="0.25">
      <c r="B22" s="143"/>
      <c r="C22" s="143"/>
      <c r="D22" s="143"/>
      <c r="E22" s="143"/>
      <c r="F22" s="143"/>
      <c r="G22" s="143"/>
      <c r="H22" s="143"/>
      <c r="I22" s="143"/>
      <c r="J22" s="143"/>
      <c r="K22" s="38"/>
      <c r="L22" s="38"/>
      <c r="M22" s="38"/>
      <c r="N22" s="143"/>
      <c r="O22" s="143"/>
      <c r="P22" s="143"/>
      <c r="Q22" s="143"/>
      <c r="R22" s="143"/>
      <c r="S22" s="143"/>
      <c r="T22" s="143"/>
      <c r="U22" s="143"/>
      <c r="V22" s="38"/>
      <c r="W22" s="38"/>
      <c r="X22" s="38"/>
      <c r="Y22" s="38"/>
      <c r="Z22" s="147"/>
      <c r="AA22" s="147"/>
      <c r="AB22" s="147"/>
      <c r="AC22" s="147"/>
      <c r="AD22" s="147"/>
      <c r="AE22" s="147"/>
      <c r="AF22" s="147"/>
      <c r="AG22" s="147"/>
      <c r="AH22" s="147"/>
      <c r="AI22" s="147"/>
      <c r="AJ22" s="41"/>
      <c r="AK22" s="41"/>
    </row>
    <row r="23" spans="1:39" ht="13.8" customHeight="1" x14ac:dyDescent="0.25">
      <c r="B23" s="143"/>
      <c r="C23" s="143"/>
      <c r="D23" s="143"/>
      <c r="E23" s="143"/>
      <c r="F23" s="143"/>
      <c r="G23" s="143"/>
      <c r="H23" s="143"/>
      <c r="I23" s="143"/>
      <c r="J23" s="143"/>
      <c r="K23" s="38"/>
      <c r="L23" s="38"/>
      <c r="M23" s="38"/>
      <c r="N23" s="143"/>
      <c r="O23" s="143"/>
      <c r="P23" s="143"/>
      <c r="Q23" s="143"/>
      <c r="R23" s="143"/>
      <c r="S23" s="143"/>
      <c r="T23" s="143"/>
      <c r="U23" s="143"/>
      <c r="V23" s="38"/>
      <c r="W23" s="38"/>
      <c r="X23" s="38"/>
      <c r="Y23" s="38"/>
      <c r="Z23" s="147"/>
      <c r="AA23" s="147"/>
      <c r="AB23" s="147"/>
      <c r="AC23" s="147"/>
      <c r="AD23" s="147"/>
      <c r="AE23" s="147"/>
      <c r="AF23" s="147"/>
      <c r="AG23" s="147"/>
      <c r="AH23" s="147"/>
      <c r="AI23" s="147"/>
      <c r="AJ23" s="41"/>
      <c r="AK23" s="41"/>
    </row>
    <row r="24" spans="1:39" ht="13.8" customHeight="1" x14ac:dyDescent="0.25">
      <c r="B24" s="143"/>
      <c r="C24" s="143"/>
      <c r="D24" s="143"/>
      <c r="E24" s="143"/>
      <c r="F24" s="143"/>
      <c r="G24" s="143"/>
      <c r="H24" s="143"/>
      <c r="I24" s="143"/>
      <c r="J24" s="143"/>
      <c r="K24" s="38"/>
      <c r="L24" s="38"/>
      <c r="M24" s="38"/>
      <c r="N24" s="143"/>
      <c r="O24" s="143"/>
      <c r="P24" s="143"/>
      <c r="Q24" s="143"/>
      <c r="R24" s="143"/>
      <c r="S24" s="143"/>
      <c r="T24" s="143"/>
      <c r="U24" s="143"/>
      <c r="V24" s="38"/>
      <c r="W24" s="38"/>
      <c r="X24" s="38"/>
      <c r="Y24" s="38"/>
      <c r="Z24" s="147"/>
      <c r="AA24" s="147"/>
      <c r="AB24" s="147"/>
      <c r="AC24" s="147"/>
      <c r="AD24" s="147"/>
      <c r="AE24" s="147"/>
      <c r="AF24" s="147"/>
      <c r="AG24" s="147"/>
      <c r="AH24" s="147"/>
      <c r="AI24" s="147"/>
      <c r="AJ24" s="41"/>
      <c r="AK24" s="41"/>
    </row>
    <row r="25" spans="1:39" ht="14.4" customHeight="1" x14ac:dyDescent="0.3">
      <c r="B25" s="143"/>
      <c r="C25" s="143"/>
      <c r="D25" s="143"/>
      <c r="E25" s="143"/>
      <c r="F25" s="143"/>
      <c r="G25" s="143"/>
      <c r="H25" s="143"/>
      <c r="I25" s="143"/>
      <c r="J25" s="143"/>
      <c r="K25" s="38"/>
      <c r="L25" s="38"/>
      <c r="M25" s="38"/>
      <c r="N25" s="148" t="s">
        <v>884</v>
      </c>
      <c r="O25" s="148"/>
      <c r="P25" s="148"/>
      <c r="Q25" s="148"/>
      <c r="R25" s="148"/>
      <c r="S25" s="148"/>
      <c r="T25" s="148"/>
      <c r="U25" s="148"/>
      <c r="V25" s="42"/>
      <c r="W25" s="42"/>
      <c r="X25" s="42"/>
      <c r="Y25" s="42"/>
      <c r="Z25" s="42"/>
      <c r="AA25" s="42"/>
      <c r="AB25" s="42"/>
      <c r="AC25" s="42"/>
      <c r="AJ25" s="43"/>
      <c r="AK25" s="43"/>
      <c r="AL25" s="43"/>
    </row>
    <row r="26" spans="1:39" ht="14.4" customHeight="1" x14ac:dyDescent="0.3">
      <c r="A26" s="3"/>
      <c r="B26" s="137" t="s">
        <v>885</v>
      </c>
      <c r="C26" s="137"/>
      <c r="D26" s="137"/>
      <c r="E26" s="137"/>
      <c r="F26" s="137"/>
      <c r="G26" s="137"/>
      <c r="H26" s="137"/>
      <c r="I26" s="137"/>
      <c r="J26" s="137"/>
      <c r="K26" s="3"/>
      <c r="L26" s="3"/>
      <c r="M26" s="3"/>
      <c r="N26" s="42"/>
      <c r="O26" s="42"/>
      <c r="P26" s="42"/>
      <c r="Q26" s="42"/>
      <c r="R26" s="42"/>
      <c r="S26" s="42"/>
      <c r="T26" s="42"/>
      <c r="U26" s="42"/>
      <c r="V26" s="42"/>
      <c r="W26" s="42"/>
      <c r="X26" s="42"/>
      <c r="Y26" s="42"/>
      <c r="Z26" s="42"/>
      <c r="AA26" s="42"/>
      <c r="AB26" s="42"/>
      <c r="AC26" s="42"/>
      <c r="AJ26" s="3"/>
      <c r="AK26" s="3"/>
      <c r="AL26" s="3"/>
      <c r="AM26" s="3"/>
    </row>
    <row r="27" spans="1:39" ht="14.4" x14ac:dyDescent="0.3">
      <c r="A27" s="3"/>
      <c r="B27" s="137"/>
      <c r="C27" s="137"/>
      <c r="D27" s="137"/>
      <c r="E27" s="137"/>
      <c r="F27" s="137"/>
      <c r="G27" s="137"/>
      <c r="H27" s="137"/>
      <c r="I27" s="137"/>
      <c r="J27" s="137"/>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row>
    <row r="28" spans="1:39" ht="14.4" x14ac:dyDescent="0.3">
      <c r="A28" s="3"/>
      <c r="B28" s="137"/>
      <c r="C28" s="137"/>
      <c r="D28" s="137"/>
      <c r="E28" s="137"/>
      <c r="F28" s="137"/>
      <c r="G28" s="137"/>
      <c r="H28" s="137"/>
      <c r="I28" s="137"/>
      <c r="J28" s="137"/>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14.4" x14ac:dyDescent="0.3">
      <c r="A29" s="3"/>
      <c r="B29" s="137"/>
      <c r="C29" s="137"/>
      <c r="D29" s="137"/>
      <c r="E29" s="137"/>
      <c r="F29" s="137"/>
      <c r="G29" s="137"/>
      <c r="H29" s="137"/>
      <c r="I29" s="137"/>
      <c r="J29" s="137"/>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row>
    <row r="30" spans="1:39" ht="14.4" x14ac:dyDescent="0.3">
      <c r="A30" s="3"/>
      <c r="B30" s="137"/>
      <c r="C30" s="137"/>
      <c r="D30" s="137"/>
      <c r="E30" s="137"/>
      <c r="F30" s="137"/>
      <c r="G30" s="137"/>
      <c r="H30" s="137"/>
      <c r="I30" s="137"/>
      <c r="J30" s="137"/>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row>
    <row r="31" spans="1:39" ht="14.4" x14ac:dyDescent="0.3">
      <c r="A31" s="3"/>
      <c r="B31" s="137"/>
      <c r="C31" s="137"/>
      <c r="D31" s="137"/>
      <c r="E31" s="137"/>
      <c r="F31" s="137"/>
      <c r="G31" s="137"/>
      <c r="H31" s="137"/>
      <c r="I31" s="137"/>
      <c r="J31" s="137"/>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row>
    <row r="32" spans="1:39" ht="14.4" x14ac:dyDescent="0.3">
      <c r="A32" s="3"/>
      <c r="B32" s="137"/>
      <c r="C32" s="137"/>
      <c r="D32" s="137"/>
      <c r="E32" s="137"/>
      <c r="F32" s="137"/>
      <c r="G32" s="137"/>
      <c r="H32" s="137"/>
      <c r="I32" s="137"/>
      <c r="J32" s="137"/>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row>
    <row r="33" spans="1:39" ht="14.4" x14ac:dyDescent="0.3">
      <c r="A33" s="3"/>
      <c r="B33" s="137"/>
      <c r="C33" s="137"/>
      <c r="D33" s="137"/>
      <c r="E33" s="137"/>
      <c r="F33" s="137"/>
      <c r="G33" s="137"/>
      <c r="H33" s="137"/>
      <c r="I33" s="137"/>
      <c r="J33" s="137"/>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row>
    <row r="34" spans="1:39" ht="14.4" x14ac:dyDescent="0.3">
      <c r="A34" s="3"/>
      <c r="B34" s="137"/>
      <c r="C34" s="137"/>
      <c r="D34" s="137"/>
      <c r="E34" s="137"/>
      <c r="F34" s="137"/>
      <c r="G34" s="137"/>
      <c r="H34" s="137"/>
      <c r="I34" s="137"/>
      <c r="J34" s="137"/>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row>
    <row r="35" spans="1:39" ht="14.4" x14ac:dyDescent="0.3">
      <c r="B35" s="41"/>
      <c r="C35" s="41"/>
      <c r="D35" s="41"/>
      <c r="E35" s="41"/>
      <c r="F35" s="41"/>
      <c r="G35" s="41"/>
      <c r="H35" s="41"/>
      <c r="I35" s="41"/>
      <c r="J35" s="41"/>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row>
    <row r="36" spans="1:39" ht="14.4" x14ac:dyDescent="0.3">
      <c r="A36" s="3"/>
      <c r="B36" s="41"/>
      <c r="C36" s="41"/>
      <c r="D36" s="41"/>
      <c r="E36" s="41"/>
      <c r="F36" s="41"/>
      <c r="G36" s="41"/>
      <c r="H36" s="41"/>
      <c r="I36" s="41"/>
      <c r="J36" s="41"/>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row>
    <row r="37" spans="1:39" ht="13.8" customHeight="1" x14ac:dyDescent="0.3">
      <c r="B37" s="41"/>
      <c r="C37" s="41"/>
      <c r="D37" s="41"/>
      <c r="E37" s="41"/>
      <c r="F37" s="41"/>
      <c r="G37" s="41"/>
      <c r="H37" s="41"/>
      <c r="I37" s="41"/>
      <c r="J37" s="41"/>
      <c r="K37" s="3"/>
      <c r="L37" s="3"/>
      <c r="M37" s="3"/>
      <c r="N37" s="3"/>
      <c r="O37" s="3"/>
      <c r="P37" s="3"/>
      <c r="Q37" s="3"/>
      <c r="R37" s="3"/>
      <c r="S37" s="3"/>
      <c r="T37" s="3"/>
      <c r="U37" s="3"/>
      <c r="V37" s="3"/>
      <c r="W37" s="3"/>
      <c r="X37" s="3"/>
      <c r="Y37" s="3"/>
    </row>
    <row r="38" spans="1:39" x14ac:dyDescent="0.25">
      <c r="B38" s="41"/>
      <c r="C38" s="41"/>
      <c r="D38" s="41"/>
      <c r="E38" s="41"/>
      <c r="F38" s="41"/>
      <c r="G38" s="41"/>
      <c r="H38" s="41"/>
      <c r="I38" s="41"/>
      <c r="J38" s="41"/>
    </row>
  </sheetData>
  <sheetProtection algorithmName="SHA-512" hashValue="TO7G53hMPeXf4Aaf0zw0l+icmnAR2nwSAT4AtsNHnrt3E15EPATlW5FZ7C+5b/p0Dittfss52r3LIjfB5rSQNg==" saltValue="HAYhIRoNQdLmxGhI+lUtlg==" spinCount="100000" sheet="1" objects="1" scenarios="1"/>
  <mergeCells count="18">
    <mergeCell ref="B26:J34"/>
    <mergeCell ref="A3:I4"/>
    <mergeCell ref="AJ6:AM6"/>
    <mergeCell ref="B19:J25"/>
    <mergeCell ref="Z19:AD19"/>
    <mergeCell ref="AL19:AM20"/>
    <mergeCell ref="Z20:AI24"/>
    <mergeCell ref="N21:U24"/>
    <mergeCell ref="N25:U25"/>
    <mergeCell ref="A2:I2"/>
    <mergeCell ref="AK3:AK4"/>
    <mergeCell ref="A6:A7"/>
    <mergeCell ref="C6:D6"/>
    <mergeCell ref="E6:H6"/>
    <mergeCell ref="I6:K6"/>
    <mergeCell ref="L6:P6"/>
    <mergeCell ref="Q6:AD6"/>
    <mergeCell ref="AE6:AI6"/>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38"/>
  <sheetViews>
    <sheetView showGridLines="0" workbookViewId="0">
      <pane xSplit="2" topLeftCell="C1" activePane="topRight" state="frozen"/>
      <selection pane="topRight"/>
    </sheetView>
  </sheetViews>
  <sheetFormatPr defaultRowHeight="14.4" x14ac:dyDescent="0.3"/>
  <cols>
    <col min="1" max="1" width="54.33203125" customWidth="1"/>
    <col min="2" max="39" width="14.77734375" customWidth="1"/>
  </cols>
  <sheetData>
    <row r="1" spans="1:39" ht="21" x14ac:dyDescent="0.4">
      <c r="A1" s="7" t="str">
        <f>HYPERLINK("#Contents!A1","Return to Contents")</f>
        <v>Return to Contents</v>
      </c>
    </row>
    <row r="2" spans="1:39" ht="50.1" customHeight="1" x14ac:dyDescent="0.4">
      <c r="B2" s="149" t="s">
        <v>983</v>
      </c>
      <c r="C2" s="149"/>
      <c r="D2" s="149"/>
      <c r="E2" s="149"/>
      <c r="F2" s="149"/>
      <c r="G2" s="149"/>
      <c r="H2" s="149"/>
      <c r="I2" s="149"/>
      <c r="J2" s="149"/>
      <c r="K2" s="60"/>
      <c r="L2" s="60"/>
      <c r="M2" s="60"/>
      <c r="N2" s="58"/>
      <c r="O2" s="58"/>
    </row>
    <row r="3" spans="1:39" ht="74.400000000000006" customHeight="1" x14ac:dyDescent="0.4">
      <c r="A3" s="154" t="s">
        <v>950</v>
      </c>
      <c r="B3" s="154"/>
      <c r="C3" s="154"/>
      <c r="D3" s="154"/>
      <c r="E3" s="154"/>
      <c r="F3" s="154"/>
      <c r="G3" s="96"/>
      <c r="H3" s="57"/>
      <c r="I3" s="57"/>
      <c r="J3" s="57"/>
      <c r="K3" s="57"/>
      <c r="L3" s="57"/>
    </row>
    <row r="4" spans="1:39" ht="18" customHeight="1" x14ac:dyDescent="0.3">
      <c r="A4" s="1"/>
      <c r="B4" s="4"/>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54" customHeight="1" x14ac:dyDescent="0.3">
      <c r="A5" s="2"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20.100000000000001" customHeight="1" x14ac:dyDescent="0.35">
      <c r="A6" s="61" t="s">
        <v>35</v>
      </c>
      <c r="B6" s="66" t="s">
        <v>36</v>
      </c>
      <c r="C6" s="66" t="s">
        <v>37</v>
      </c>
      <c r="D6" s="66" t="s">
        <v>38</v>
      </c>
      <c r="E6" s="66" t="s">
        <v>39</v>
      </c>
      <c r="F6" s="66" t="s">
        <v>40</v>
      </c>
      <c r="G6" s="66" t="s">
        <v>41</v>
      </c>
      <c r="H6" s="66" t="s">
        <v>42</v>
      </c>
      <c r="I6" s="66" t="s">
        <v>43</v>
      </c>
      <c r="J6" s="66" t="s">
        <v>44</v>
      </c>
      <c r="K6" s="66" t="s">
        <v>45</v>
      </c>
      <c r="L6" s="66" t="s">
        <v>46</v>
      </c>
      <c r="M6" s="66" t="s">
        <v>47</v>
      </c>
      <c r="N6" s="66" t="s">
        <v>48</v>
      </c>
      <c r="O6" s="66" t="s">
        <v>49</v>
      </c>
      <c r="P6" s="66" t="s">
        <v>50</v>
      </c>
      <c r="Q6" s="66" t="s">
        <v>51</v>
      </c>
      <c r="R6" s="66" t="s">
        <v>52</v>
      </c>
      <c r="S6" s="66" t="s">
        <v>53</v>
      </c>
      <c r="T6" s="66" t="s">
        <v>54</v>
      </c>
      <c r="U6" s="66" t="s">
        <v>55</v>
      </c>
      <c r="V6" s="66" t="s">
        <v>56</v>
      </c>
      <c r="W6" s="66" t="s">
        <v>57</v>
      </c>
      <c r="X6" s="66" t="s">
        <v>58</v>
      </c>
      <c r="Y6" s="66" t="s">
        <v>59</v>
      </c>
      <c r="Z6" s="66" t="s">
        <v>60</v>
      </c>
      <c r="AA6" s="66" t="s">
        <v>61</v>
      </c>
      <c r="AB6" s="66" t="s">
        <v>62</v>
      </c>
      <c r="AC6" s="66" t="s">
        <v>63</v>
      </c>
      <c r="AD6" s="66" t="s">
        <v>64</v>
      </c>
      <c r="AE6" s="66" t="s">
        <v>65</v>
      </c>
      <c r="AF6" s="66" t="s">
        <v>66</v>
      </c>
      <c r="AG6" s="66" t="s">
        <v>67</v>
      </c>
      <c r="AH6" s="66" t="s">
        <v>68</v>
      </c>
      <c r="AI6" s="66" t="s">
        <v>69</v>
      </c>
      <c r="AJ6" s="66" t="s">
        <v>72</v>
      </c>
      <c r="AK6" s="66" t="s">
        <v>73</v>
      </c>
      <c r="AL6" s="66" t="s">
        <v>74</v>
      </c>
      <c r="AM6" s="66" t="s">
        <v>75</v>
      </c>
    </row>
    <row r="7" spans="1:39" ht="20.100000000000001" customHeight="1" x14ac:dyDescent="0.35">
      <c r="A7" s="63" t="s">
        <v>76</v>
      </c>
      <c r="B7" s="67" t="s">
        <v>77</v>
      </c>
      <c r="C7" s="67" t="s">
        <v>78</v>
      </c>
      <c r="D7" s="67" t="s">
        <v>79</v>
      </c>
      <c r="E7" s="67" t="s">
        <v>80</v>
      </c>
      <c r="F7" s="67" t="s">
        <v>81</v>
      </c>
      <c r="G7" s="67" t="s">
        <v>82</v>
      </c>
      <c r="H7" s="67" t="s">
        <v>83</v>
      </c>
      <c r="I7" s="67" t="s">
        <v>84</v>
      </c>
      <c r="J7" s="67" t="s">
        <v>85</v>
      </c>
      <c r="K7" s="67" t="s">
        <v>86</v>
      </c>
      <c r="L7" s="67" t="s">
        <v>87</v>
      </c>
      <c r="M7" s="67" t="s">
        <v>88</v>
      </c>
      <c r="N7" s="67" t="s">
        <v>89</v>
      </c>
      <c r="O7" s="67" t="s">
        <v>90</v>
      </c>
      <c r="P7" s="67" t="s">
        <v>91</v>
      </c>
      <c r="Q7" s="67" t="s">
        <v>92</v>
      </c>
      <c r="R7" s="67" t="s">
        <v>93</v>
      </c>
      <c r="S7" s="67" t="s">
        <v>94</v>
      </c>
      <c r="T7" s="67" t="s">
        <v>62</v>
      </c>
      <c r="U7" s="67" t="s">
        <v>95</v>
      </c>
      <c r="V7" s="67" t="s">
        <v>94</v>
      </c>
      <c r="W7" s="67" t="s">
        <v>96</v>
      </c>
      <c r="X7" s="67" t="s">
        <v>97</v>
      </c>
      <c r="Y7" s="67" t="s">
        <v>98</v>
      </c>
      <c r="Z7" s="67" t="s">
        <v>99</v>
      </c>
      <c r="AA7" s="67" t="s">
        <v>100</v>
      </c>
      <c r="AB7" s="67" t="s">
        <v>101</v>
      </c>
      <c r="AC7" s="67" t="s">
        <v>102</v>
      </c>
      <c r="AD7" s="67" t="s">
        <v>103</v>
      </c>
      <c r="AE7" s="67" t="s">
        <v>104</v>
      </c>
      <c r="AF7" s="67" t="s">
        <v>105</v>
      </c>
      <c r="AG7" s="67" t="s">
        <v>106</v>
      </c>
      <c r="AH7" s="67" t="s">
        <v>83</v>
      </c>
      <c r="AI7" s="67" t="s">
        <v>107</v>
      </c>
      <c r="AJ7" s="67" t="s">
        <v>110</v>
      </c>
      <c r="AK7" s="67" t="s">
        <v>111</v>
      </c>
      <c r="AL7" s="67" t="s">
        <v>112</v>
      </c>
      <c r="AM7" s="67" t="s">
        <v>113</v>
      </c>
    </row>
    <row r="8" spans="1:39" ht="20.100000000000001" customHeight="1" x14ac:dyDescent="0.35">
      <c r="A8" s="61" t="s">
        <v>22</v>
      </c>
      <c r="B8" s="66" t="s">
        <v>114</v>
      </c>
      <c r="C8" s="66" t="s">
        <v>115</v>
      </c>
      <c r="D8" s="66" t="s">
        <v>116</v>
      </c>
      <c r="E8" s="66" t="s">
        <v>117</v>
      </c>
      <c r="F8" s="66" t="s">
        <v>118</v>
      </c>
      <c r="G8" s="66" t="s">
        <v>119</v>
      </c>
      <c r="H8" s="66" t="s">
        <v>120</v>
      </c>
      <c r="I8" s="66" t="s">
        <v>121</v>
      </c>
      <c r="J8" s="66" t="s">
        <v>122</v>
      </c>
      <c r="K8" s="66" t="s">
        <v>123</v>
      </c>
      <c r="L8" s="66" t="s">
        <v>124</v>
      </c>
      <c r="M8" s="66" t="s">
        <v>125</v>
      </c>
      <c r="N8" s="66" t="s">
        <v>126</v>
      </c>
      <c r="O8" s="66" t="s">
        <v>127</v>
      </c>
      <c r="P8" s="66" t="s">
        <v>128</v>
      </c>
      <c r="Q8" s="66" t="s">
        <v>58</v>
      </c>
      <c r="R8" s="66" t="s">
        <v>101</v>
      </c>
      <c r="S8" s="66" t="s">
        <v>129</v>
      </c>
      <c r="T8" s="66" t="s">
        <v>108</v>
      </c>
      <c r="U8" s="66" t="s">
        <v>112</v>
      </c>
      <c r="V8" s="66" t="s">
        <v>109</v>
      </c>
      <c r="W8" s="66" t="s">
        <v>71</v>
      </c>
      <c r="X8" s="66" t="s">
        <v>70</v>
      </c>
      <c r="Y8" s="66" t="s">
        <v>130</v>
      </c>
      <c r="Z8" s="66" t="s">
        <v>131</v>
      </c>
      <c r="AA8" s="66" t="s">
        <v>108</v>
      </c>
      <c r="AB8" s="66" t="s">
        <v>108</v>
      </c>
      <c r="AC8" s="66" t="s">
        <v>109</v>
      </c>
      <c r="AD8" s="66" t="s">
        <v>108</v>
      </c>
      <c r="AE8" s="66" t="s">
        <v>132</v>
      </c>
      <c r="AF8" s="66" t="s">
        <v>55</v>
      </c>
      <c r="AG8" s="66" t="s">
        <v>109</v>
      </c>
      <c r="AH8" s="66" t="s">
        <v>133</v>
      </c>
      <c r="AI8" s="66" t="s">
        <v>101</v>
      </c>
      <c r="AJ8" s="66" t="s">
        <v>135</v>
      </c>
      <c r="AK8" s="66" t="s">
        <v>136</v>
      </c>
      <c r="AL8" s="66" t="s">
        <v>70</v>
      </c>
      <c r="AM8" s="66" t="s">
        <v>137</v>
      </c>
    </row>
    <row r="9" spans="1:39" ht="20.100000000000001" customHeight="1" x14ac:dyDescent="0.35">
      <c r="A9" s="63" t="s">
        <v>852</v>
      </c>
      <c r="B9" s="67" t="s">
        <v>138</v>
      </c>
      <c r="C9" s="67" t="s">
        <v>139</v>
      </c>
      <c r="D9" s="67" t="s">
        <v>140</v>
      </c>
      <c r="E9" s="67" t="s">
        <v>141</v>
      </c>
      <c r="F9" s="67" t="s">
        <v>142</v>
      </c>
      <c r="G9" s="67" t="s">
        <v>139</v>
      </c>
      <c r="H9" s="67" t="s">
        <v>143</v>
      </c>
      <c r="I9" s="67" t="s">
        <v>144</v>
      </c>
      <c r="J9" s="67" t="s">
        <v>142</v>
      </c>
      <c r="K9" s="67" t="s">
        <v>143</v>
      </c>
      <c r="L9" s="67" t="s">
        <v>141</v>
      </c>
      <c r="M9" s="67" t="s">
        <v>145</v>
      </c>
      <c r="N9" s="67" t="s">
        <v>139</v>
      </c>
      <c r="O9" s="67" t="s">
        <v>140</v>
      </c>
      <c r="P9" s="67" t="s">
        <v>146</v>
      </c>
      <c r="Q9" s="67" t="s">
        <v>147</v>
      </c>
      <c r="R9" s="67" t="s">
        <v>148</v>
      </c>
      <c r="S9" s="67" t="s">
        <v>149</v>
      </c>
      <c r="T9" s="67" t="s">
        <v>150</v>
      </c>
      <c r="U9" s="67" t="s">
        <v>151</v>
      </c>
      <c r="V9" s="67" t="s">
        <v>152</v>
      </c>
      <c r="W9" s="67" t="s">
        <v>153</v>
      </c>
      <c r="X9" s="67" t="s">
        <v>154</v>
      </c>
      <c r="Y9" s="67" t="s">
        <v>155</v>
      </c>
      <c r="Z9" s="67" t="s">
        <v>156</v>
      </c>
      <c r="AA9" s="67" t="s">
        <v>150</v>
      </c>
      <c r="AB9" s="67" t="s">
        <v>150</v>
      </c>
      <c r="AC9" s="67" t="s">
        <v>157</v>
      </c>
      <c r="AD9" s="67" t="s">
        <v>150</v>
      </c>
      <c r="AE9" s="67" t="s">
        <v>152</v>
      </c>
      <c r="AF9" s="67" t="s">
        <v>158</v>
      </c>
      <c r="AG9" s="67" t="s">
        <v>150</v>
      </c>
      <c r="AH9" s="67" t="s">
        <v>159</v>
      </c>
      <c r="AI9" s="67" t="s">
        <v>148</v>
      </c>
      <c r="AJ9" s="67" t="s">
        <v>147</v>
      </c>
      <c r="AK9" s="67" t="s">
        <v>163</v>
      </c>
      <c r="AL9" s="67" t="s">
        <v>155</v>
      </c>
      <c r="AM9" s="67" t="s">
        <v>158</v>
      </c>
    </row>
    <row r="10" spans="1:39" ht="20.100000000000001" customHeight="1" x14ac:dyDescent="0.35">
      <c r="A10" s="61" t="s">
        <v>16</v>
      </c>
      <c r="B10" s="66" t="s">
        <v>164</v>
      </c>
      <c r="C10" s="66" t="s">
        <v>165</v>
      </c>
      <c r="D10" s="66" t="s">
        <v>166</v>
      </c>
      <c r="E10" s="66" t="s">
        <v>167</v>
      </c>
      <c r="F10" s="66" t="s">
        <v>168</v>
      </c>
      <c r="G10" s="66" t="s">
        <v>169</v>
      </c>
      <c r="H10" s="66" t="s">
        <v>170</v>
      </c>
      <c r="I10" s="66" t="s">
        <v>111</v>
      </c>
      <c r="J10" s="66" t="s">
        <v>171</v>
      </c>
      <c r="K10" s="66" t="s">
        <v>172</v>
      </c>
      <c r="L10" s="66" t="s">
        <v>173</v>
      </c>
      <c r="M10" s="66" t="s">
        <v>174</v>
      </c>
      <c r="N10" s="66" t="s">
        <v>175</v>
      </c>
      <c r="O10" s="66" t="s">
        <v>176</v>
      </c>
      <c r="P10" s="66" t="s">
        <v>177</v>
      </c>
      <c r="Q10" s="66" t="s">
        <v>178</v>
      </c>
      <c r="R10" s="66" t="s">
        <v>179</v>
      </c>
      <c r="S10" s="66" t="s">
        <v>70</v>
      </c>
      <c r="T10" s="66" t="s">
        <v>108</v>
      </c>
      <c r="U10" s="66" t="s">
        <v>180</v>
      </c>
      <c r="V10" s="66" t="s">
        <v>178</v>
      </c>
      <c r="W10" s="66" t="s">
        <v>108</v>
      </c>
      <c r="X10" s="66" t="s">
        <v>181</v>
      </c>
      <c r="Y10" s="66" t="s">
        <v>181</v>
      </c>
      <c r="Z10" s="66" t="s">
        <v>70</v>
      </c>
      <c r="AA10" s="66" t="s">
        <v>182</v>
      </c>
      <c r="AB10" s="66" t="s">
        <v>109</v>
      </c>
      <c r="AC10" s="66" t="s">
        <v>181</v>
      </c>
      <c r="AD10" s="66" t="s">
        <v>183</v>
      </c>
      <c r="AE10" s="66" t="s">
        <v>62</v>
      </c>
      <c r="AF10" s="66" t="s">
        <v>181</v>
      </c>
      <c r="AG10" s="66" t="s">
        <v>184</v>
      </c>
      <c r="AH10" s="66" t="s">
        <v>181</v>
      </c>
      <c r="AI10" s="66" t="s">
        <v>185</v>
      </c>
      <c r="AJ10" s="66" t="s">
        <v>187</v>
      </c>
      <c r="AK10" s="66" t="s">
        <v>188</v>
      </c>
      <c r="AL10" s="66" t="s">
        <v>70</v>
      </c>
      <c r="AM10" s="66" t="s">
        <v>189</v>
      </c>
    </row>
    <row r="11" spans="1:39" ht="20.100000000000001" customHeight="1" x14ac:dyDescent="0.35">
      <c r="A11" s="63" t="s">
        <v>190</v>
      </c>
      <c r="B11" s="67" t="s">
        <v>191</v>
      </c>
      <c r="C11" s="67" t="s">
        <v>192</v>
      </c>
      <c r="D11" s="67" t="s">
        <v>139</v>
      </c>
      <c r="E11" s="67" t="s">
        <v>161</v>
      </c>
      <c r="F11" s="67" t="s">
        <v>191</v>
      </c>
      <c r="G11" s="67" t="s">
        <v>153</v>
      </c>
      <c r="H11" s="67" t="s">
        <v>193</v>
      </c>
      <c r="I11" s="67" t="s">
        <v>143</v>
      </c>
      <c r="J11" s="67" t="s">
        <v>151</v>
      </c>
      <c r="K11" s="67" t="s">
        <v>191</v>
      </c>
      <c r="L11" s="67" t="s">
        <v>194</v>
      </c>
      <c r="M11" s="67" t="s">
        <v>144</v>
      </c>
      <c r="N11" s="67" t="s">
        <v>194</v>
      </c>
      <c r="O11" s="67" t="s">
        <v>195</v>
      </c>
      <c r="P11" s="67" t="s">
        <v>196</v>
      </c>
      <c r="Q11" s="67" t="s">
        <v>154</v>
      </c>
      <c r="R11" s="67" t="s">
        <v>197</v>
      </c>
      <c r="S11" s="67" t="s">
        <v>148</v>
      </c>
      <c r="T11" s="67" t="s">
        <v>154</v>
      </c>
      <c r="U11" s="67" t="s">
        <v>145</v>
      </c>
      <c r="V11" s="67" t="s">
        <v>155</v>
      </c>
      <c r="W11" s="67" t="s">
        <v>150</v>
      </c>
      <c r="X11" s="67" t="s">
        <v>198</v>
      </c>
      <c r="Y11" s="67" t="s">
        <v>148</v>
      </c>
      <c r="Z11" s="67" t="s">
        <v>150</v>
      </c>
      <c r="AA11" s="67" t="s">
        <v>199</v>
      </c>
      <c r="AB11" s="67" t="s">
        <v>200</v>
      </c>
      <c r="AC11" s="67" t="s">
        <v>201</v>
      </c>
      <c r="AD11" s="67" t="s">
        <v>195</v>
      </c>
      <c r="AE11" s="67" t="s">
        <v>154</v>
      </c>
      <c r="AF11" s="67" t="s">
        <v>150</v>
      </c>
      <c r="AG11" s="67" t="s">
        <v>202</v>
      </c>
      <c r="AH11" s="67" t="s">
        <v>150</v>
      </c>
      <c r="AI11" s="67" t="s">
        <v>200</v>
      </c>
      <c r="AJ11" s="67" t="s">
        <v>146</v>
      </c>
      <c r="AK11" s="67" t="s">
        <v>192</v>
      </c>
      <c r="AL11" s="67" t="s">
        <v>198</v>
      </c>
      <c r="AM11" s="67" t="s">
        <v>149</v>
      </c>
    </row>
    <row r="12" spans="1:39" ht="20.100000000000001" customHeight="1" x14ac:dyDescent="0.35">
      <c r="A12" s="61" t="s">
        <v>203</v>
      </c>
      <c r="B12" s="66" t="s">
        <v>204</v>
      </c>
      <c r="C12" s="66" t="s">
        <v>205</v>
      </c>
      <c r="D12" s="66" t="s">
        <v>184</v>
      </c>
      <c r="E12" s="66" t="s">
        <v>206</v>
      </c>
      <c r="F12" s="66" t="s">
        <v>207</v>
      </c>
      <c r="G12" s="66" t="s">
        <v>208</v>
      </c>
      <c r="H12" s="66" t="s">
        <v>209</v>
      </c>
      <c r="I12" s="66" t="s">
        <v>39</v>
      </c>
      <c r="J12" s="66" t="s">
        <v>210</v>
      </c>
      <c r="K12" s="66" t="s">
        <v>211</v>
      </c>
      <c r="L12" s="66" t="s">
        <v>212</v>
      </c>
      <c r="M12" s="66" t="s">
        <v>213</v>
      </c>
      <c r="N12" s="66" t="s">
        <v>214</v>
      </c>
      <c r="O12" s="66" t="s">
        <v>215</v>
      </c>
      <c r="P12" s="66" t="s">
        <v>216</v>
      </c>
      <c r="Q12" s="66" t="s">
        <v>217</v>
      </c>
      <c r="R12" s="66" t="s">
        <v>218</v>
      </c>
      <c r="S12" s="66" t="s">
        <v>219</v>
      </c>
      <c r="T12" s="66" t="s">
        <v>108</v>
      </c>
      <c r="U12" s="66" t="s">
        <v>220</v>
      </c>
      <c r="V12" s="66" t="s">
        <v>221</v>
      </c>
      <c r="W12" s="66" t="s">
        <v>129</v>
      </c>
      <c r="X12" s="66" t="s">
        <v>108</v>
      </c>
      <c r="Y12" s="66" t="s">
        <v>222</v>
      </c>
      <c r="Z12" s="66" t="s">
        <v>223</v>
      </c>
      <c r="AA12" s="66" t="s">
        <v>108</v>
      </c>
      <c r="AB12" s="66" t="s">
        <v>108</v>
      </c>
      <c r="AC12" s="66" t="s">
        <v>129</v>
      </c>
      <c r="AD12" s="66" t="s">
        <v>224</v>
      </c>
      <c r="AE12" s="66" t="s">
        <v>225</v>
      </c>
      <c r="AF12" s="66" t="s">
        <v>226</v>
      </c>
      <c r="AG12" s="66" t="s">
        <v>227</v>
      </c>
      <c r="AH12" s="66" t="s">
        <v>228</v>
      </c>
      <c r="AI12" s="66" t="s">
        <v>229</v>
      </c>
      <c r="AJ12" s="66" t="s">
        <v>232</v>
      </c>
      <c r="AK12" s="66" t="s">
        <v>97</v>
      </c>
      <c r="AL12" s="66" t="s">
        <v>181</v>
      </c>
      <c r="AM12" s="66" t="s">
        <v>233</v>
      </c>
    </row>
    <row r="13" spans="1:39" ht="20.100000000000001" customHeight="1" x14ac:dyDescent="0.35">
      <c r="A13" s="63" t="s">
        <v>234</v>
      </c>
      <c r="B13" s="67" t="s">
        <v>196</v>
      </c>
      <c r="C13" s="67" t="s">
        <v>191</v>
      </c>
      <c r="D13" s="67" t="s">
        <v>155</v>
      </c>
      <c r="E13" s="67" t="s">
        <v>193</v>
      </c>
      <c r="F13" s="67" t="s">
        <v>194</v>
      </c>
      <c r="G13" s="67" t="s">
        <v>194</v>
      </c>
      <c r="H13" s="67" t="s">
        <v>143</v>
      </c>
      <c r="I13" s="67" t="s">
        <v>193</v>
      </c>
      <c r="J13" s="67" t="s">
        <v>201</v>
      </c>
      <c r="K13" s="67" t="s">
        <v>143</v>
      </c>
      <c r="L13" s="67" t="s">
        <v>196</v>
      </c>
      <c r="M13" s="67" t="s">
        <v>151</v>
      </c>
      <c r="N13" s="67" t="s">
        <v>198</v>
      </c>
      <c r="O13" s="67" t="s">
        <v>194</v>
      </c>
      <c r="P13" s="67" t="s">
        <v>201</v>
      </c>
      <c r="Q13" s="67" t="s">
        <v>159</v>
      </c>
      <c r="R13" s="67" t="s">
        <v>154</v>
      </c>
      <c r="S13" s="67" t="s">
        <v>199</v>
      </c>
      <c r="T13" s="67" t="s">
        <v>150</v>
      </c>
      <c r="U13" s="67" t="s">
        <v>151</v>
      </c>
      <c r="V13" s="67" t="s">
        <v>144</v>
      </c>
      <c r="W13" s="67" t="s">
        <v>147</v>
      </c>
      <c r="X13" s="67" t="s">
        <v>150</v>
      </c>
      <c r="Y13" s="67" t="s">
        <v>153</v>
      </c>
      <c r="Z13" s="67" t="s">
        <v>147</v>
      </c>
      <c r="AA13" s="67" t="s">
        <v>150</v>
      </c>
      <c r="AB13" s="67" t="s">
        <v>150</v>
      </c>
      <c r="AC13" s="67" t="s">
        <v>145</v>
      </c>
      <c r="AD13" s="67" t="s">
        <v>155</v>
      </c>
      <c r="AE13" s="67" t="s">
        <v>235</v>
      </c>
      <c r="AF13" s="67" t="s">
        <v>139</v>
      </c>
      <c r="AG13" s="67" t="s">
        <v>193</v>
      </c>
      <c r="AH13" s="67" t="s">
        <v>152</v>
      </c>
      <c r="AI13" s="67" t="s">
        <v>150</v>
      </c>
      <c r="AJ13" s="67" t="s">
        <v>236</v>
      </c>
      <c r="AK13" s="67" t="s">
        <v>194</v>
      </c>
      <c r="AL13" s="67" t="s">
        <v>193</v>
      </c>
      <c r="AM13" s="67" t="s">
        <v>139</v>
      </c>
    </row>
    <row r="14" spans="1:39" ht="20.100000000000001" customHeight="1" x14ac:dyDescent="0.35">
      <c r="A14" s="61" t="s">
        <v>26</v>
      </c>
      <c r="B14" s="66" t="s">
        <v>179</v>
      </c>
      <c r="C14" s="66" t="s">
        <v>237</v>
      </c>
      <c r="D14" s="66" t="s">
        <v>231</v>
      </c>
      <c r="E14" s="66" t="s">
        <v>228</v>
      </c>
      <c r="F14" s="66" t="s">
        <v>238</v>
      </c>
      <c r="G14" s="66" t="s">
        <v>239</v>
      </c>
      <c r="H14" s="66" t="s">
        <v>240</v>
      </c>
      <c r="I14" s="66" t="s">
        <v>176</v>
      </c>
      <c r="J14" s="66" t="s">
        <v>241</v>
      </c>
      <c r="K14" s="66" t="s">
        <v>242</v>
      </c>
      <c r="L14" s="66" t="s">
        <v>167</v>
      </c>
      <c r="M14" s="66" t="s">
        <v>243</v>
      </c>
      <c r="N14" s="66" t="s">
        <v>223</v>
      </c>
      <c r="O14" s="66" t="s">
        <v>241</v>
      </c>
      <c r="P14" s="66" t="s">
        <v>244</v>
      </c>
      <c r="Q14" s="66" t="s">
        <v>219</v>
      </c>
      <c r="R14" s="66" t="s">
        <v>245</v>
      </c>
      <c r="S14" s="66" t="s">
        <v>70</v>
      </c>
      <c r="T14" s="66" t="s">
        <v>109</v>
      </c>
      <c r="U14" s="66" t="s">
        <v>246</v>
      </c>
      <c r="V14" s="66" t="s">
        <v>101</v>
      </c>
      <c r="W14" s="66" t="s">
        <v>70</v>
      </c>
      <c r="X14" s="66" t="s">
        <v>247</v>
      </c>
      <c r="Y14" s="66" t="s">
        <v>229</v>
      </c>
      <c r="Z14" s="66" t="s">
        <v>180</v>
      </c>
      <c r="AA14" s="66" t="s">
        <v>129</v>
      </c>
      <c r="AB14" s="66" t="s">
        <v>108</v>
      </c>
      <c r="AC14" s="66" t="s">
        <v>109</v>
      </c>
      <c r="AD14" s="66" t="s">
        <v>248</v>
      </c>
      <c r="AE14" s="66" t="s">
        <v>249</v>
      </c>
      <c r="AF14" s="66" t="s">
        <v>129</v>
      </c>
      <c r="AG14" s="66" t="s">
        <v>242</v>
      </c>
      <c r="AH14" s="66" t="s">
        <v>108</v>
      </c>
      <c r="AI14" s="66" t="s">
        <v>250</v>
      </c>
      <c r="AJ14" s="66" t="s">
        <v>253</v>
      </c>
      <c r="AK14" s="66" t="s">
        <v>254</v>
      </c>
      <c r="AL14" s="66" t="s">
        <v>109</v>
      </c>
      <c r="AM14" s="66" t="s">
        <v>213</v>
      </c>
    </row>
    <row r="15" spans="1:39" ht="20.100000000000001" customHeight="1" x14ac:dyDescent="0.35">
      <c r="A15" s="63" t="s">
        <v>255</v>
      </c>
      <c r="B15" s="67" t="s">
        <v>196</v>
      </c>
      <c r="C15" s="67" t="s">
        <v>196</v>
      </c>
      <c r="D15" s="67" t="s">
        <v>196</v>
      </c>
      <c r="E15" s="67" t="s">
        <v>155</v>
      </c>
      <c r="F15" s="67" t="s">
        <v>194</v>
      </c>
      <c r="G15" s="67" t="s">
        <v>192</v>
      </c>
      <c r="H15" s="67" t="s">
        <v>193</v>
      </c>
      <c r="I15" s="67" t="s">
        <v>194</v>
      </c>
      <c r="J15" s="67" t="s">
        <v>198</v>
      </c>
      <c r="K15" s="67" t="s">
        <v>143</v>
      </c>
      <c r="L15" s="67" t="s">
        <v>155</v>
      </c>
      <c r="M15" s="67" t="s">
        <v>153</v>
      </c>
      <c r="N15" s="67" t="s">
        <v>196</v>
      </c>
      <c r="O15" s="67" t="s">
        <v>196</v>
      </c>
      <c r="P15" s="67" t="s">
        <v>145</v>
      </c>
      <c r="Q15" s="67" t="s">
        <v>201</v>
      </c>
      <c r="R15" s="67" t="s">
        <v>196</v>
      </c>
      <c r="S15" s="67" t="s">
        <v>154</v>
      </c>
      <c r="T15" s="67" t="s">
        <v>256</v>
      </c>
      <c r="U15" s="67" t="s">
        <v>191</v>
      </c>
      <c r="V15" s="67" t="s">
        <v>155</v>
      </c>
      <c r="W15" s="67" t="s">
        <v>154</v>
      </c>
      <c r="X15" s="67" t="s">
        <v>257</v>
      </c>
      <c r="Y15" s="67" t="s">
        <v>148</v>
      </c>
      <c r="Z15" s="67" t="s">
        <v>148</v>
      </c>
      <c r="AA15" s="67" t="s">
        <v>152</v>
      </c>
      <c r="AB15" s="67" t="s">
        <v>152</v>
      </c>
      <c r="AC15" s="67" t="s">
        <v>157</v>
      </c>
      <c r="AD15" s="67" t="s">
        <v>258</v>
      </c>
      <c r="AE15" s="67" t="s">
        <v>149</v>
      </c>
      <c r="AF15" s="67" t="s">
        <v>148</v>
      </c>
      <c r="AG15" s="67" t="s">
        <v>162</v>
      </c>
      <c r="AH15" s="67" t="s">
        <v>150</v>
      </c>
      <c r="AI15" s="67" t="s">
        <v>139</v>
      </c>
      <c r="AJ15" s="67" t="s">
        <v>191</v>
      </c>
      <c r="AK15" s="67" t="s">
        <v>196</v>
      </c>
      <c r="AL15" s="67" t="s">
        <v>153</v>
      </c>
      <c r="AM15" s="67" t="s">
        <v>155</v>
      </c>
    </row>
    <row r="16" spans="1:39" ht="20.100000000000001" customHeight="1" x14ac:dyDescent="0.35">
      <c r="A16" s="61" t="s">
        <v>21</v>
      </c>
      <c r="B16" s="66" t="s">
        <v>259</v>
      </c>
      <c r="C16" s="66" t="s">
        <v>260</v>
      </c>
      <c r="D16" s="66" t="s">
        <v>261</v>
      </c>
      <c r="E16" s="66" t="s">
        <v>262</v>
      </c>
      <c r="F16" s="66" t="s">
        <v>240</v>
      </c>
      <c r="G16" s="66" t="s">
        <v>263</v>
      </c>
      <c r="H16" s="66" t="s">
        <v>120</v>
      </c>
      <c r="I16" s="66" t="s">
        <v>211</v>
      </c>
      <c r="J16" s="66" t="s">
        <v>227</v>
      </c>
      <c r="K16" s="66" t="s">
        <v>120</v>
      </c>
      <c r="L16" s="66" t="s">
        <v>264</v>
      </c>
      <c r="M16" s="66" t="s">
        <v>265</v>
      </c>
      <c r="N16" s="66" t="s">
        <v>266</v>
      </c>
      <c r="O16" s="66" t="s">
        <v>267</v>
      </c>
      <c r="P16" s="66" t="s">
        <v>57</v>
      </c>
      <c r="Q16" s="66" t="s">
        <v>249</v>
      </c>
      <c r="R16" s="66" t="s">
        <v>180</v>
      </c>
      <c r="S16" s="66" t="s">
        <v>129</v>
      </c>
      <c r="T16" s="66" t="s">
        <v>108</v>
      </c>
      <c r="U16" s="66" t="s">
        <v>247</v>
      </c>
      <c r="V16" s="66" t="s">
        <v>247</v>
      </c>
      <c r="W16" s="66" t="s">
        <v>181</v>
      </c>
      <c r="X16" s="66" t="s">
        <v>108</v>
      </c>
      <c r="Y16" s="66" t="s">
        <v>268</v>
      </c>
      <c r="Z16" s="66" t="s">
        <v>227</v>
      </c>
      <c r="AA16" s="66" t="s">
        <v>108</v>
      </c>
      <c r="AB16" s="66" t="s">
        <v>108</v>
      </c>
      <c r="AC16" s="66" t="s">
        <v>229</v>
      </c>
      <c r="AD16" s="66" t="s">
        <v>109</v>
      </c>
      <c r="AE16" s="66" t="s">
        <v>56</v>
      </c>
      <c r="AF16" s="66" t="s">
        <v>269</v>
      </c>
      <c r="AG16" s="66" t="s">
        <v>71</v>
      </c>
      <c r="AH16" s="66" t="s">
        <v>270</v>
      </c>
      <c r="AI16" s="66" t="s">
        <v>180</v>
      </c>
      <c r="AJ16" s="66" t="s">
        <v>228</v>
      </c>
      <c r="AK16" s="66" t="s">
        <v>272</v>
      </c>
      <c r="AL16" s="66" t="s">
        <v>108</v>
      </c>
      <c r="AM16" s="66" t="s">
        <v>273</v>
      </c>
    </row>
    <row r="17" spans="1:39" ht="20.100000000000001" customHeight="1" x14ac:dyDescent="0.35">
      <c r="A17" s="63" t="s">
        <v>274</v>
      </c>
      <c r="B17" s="67" t="s">
        <v>145</v>
      </c>
      <c r="C17" s="67" t="s">
        <v>194</v>
      </c>
      <c r="D17" s="67" t="s">
        <v>198</v>
      </c>
      <c r="E17" s="67" t="s">
        <v>155</v>
      </c>
      <c r="F17" s="67" t="s">
        <v>155</v>
      </c>
      <c r="G17" s="67" t="s">
        <v>198</v>
      </c>
      <c r="H17" s="67" t="s">
        <v>143</v>
      </c>
      <c r="I17" s="67" t="s">
        <v>196</v>
      </c>
      <c r="J17" s="67" t="s">
        <v>157</v>
      </c>
      <c r="K17" s="67" t="s">
        <v>198</v>
      </c>
      <c r="L17" s="67" t="s">
        <v>194</v>
      </c>
      <c r="M17" s="67" t="s">
        <v>152</v>
      </c>
      <c r="N17" s="67" t="s">
        <v>153</v>
      </c>
      <c r="O17" s="67" t="s">
        <v>145</v>
      </c>
      <c r="P17" s="67" t="s">
        <v>192</v>
      </c>
      <c r="Q17" s="67" t="s">
        <v>201</v>
      </c>
      <c r="R17" s="67" t="s">
        <v>148</v>
      </c>
      <c r="S17" s="67" t="s">
        <v>147</v>
      </c>
      <c r="T17" s="67" t="s">
        <v>150</v>
      </c>
      <c r="U17" s="67" t="s">
        <v>192</v>
      </c>
      <c r="V17" s="67" t="s">
        <v>196</v>
      </c>
      <c r="W17" s="67" t="s">
        <v>236</v>
      </c>
      <c r="X17" s="67" t="s">
        <v>150</v>
      </c>
      <c r="Y17" s="67" t="s">
        <v>275</v>
      </c>
      <c r="Z17" s="67" t="s">
        <v>155</v>
      </c>
      <c r="AA17" s="67" t="s">
        <v>150</v>
      </c>
      <c r="AB17" s="67" t="s">
        <v>150</v>
      </c>
      <c r="AC17" s="67" t="s">
        <v>196</v>
      </c>
      <c r="AD17" s="67" t="s">
        <v>148</v>
      </c>
      <c r="AE17" s="67" t="s">
        <v>143</v>
      </c>
      <c r="AF17" s="67" t="s">
        <v>141</v>
      </c>
      <c r="AG17" s="67" t="s">
        <v>154</v>
      </c>
      <c r="AH17" s="67" t="s">
        <v>196</v>
      </c>
      <c r="AI17" s="67" t="s">
        <v>148</v>
      </c>
      <c r="AJ17" s="67" t="s">
        <v>154</v>
      </c>
      <c r="AK17" s="67" t="s">
        <v>198</v>
      </c>
      <c r="AL17" s="67" t="s">
        <v>154</v>
      </c>
      <c r="AM17" s="67" t="s">
        <v>153</v>
      </c>
    </row>
    <row r="18" spans="1:39" ht="20.100000000000001" customHeight="1" x14ac:dyDescent="0.35">
      <c r="A18" s="61" t="s">
        <v>23</v>
      </c>
      <c r="B18" s="66" t="s">
        <v>59</v>
      </c>
      <c r="C18" s="66" t="s">
        <v>276</v>
      </c>
      <c r="D18" s="66" t="s">
        <v>269</v>
      </c>
      <c r="E18" s="66" t="s">
        <v>219</v>
      </c>
      <c r="F18" s="66" t="s">
        <v>170</v>
      </c>
      <c r="G18" s="66" t="s">
        <v>128</v>
      </c>
      <c r="H18" s="66" t="s">
        <v>126</v>
      </c>
      <c r="I18" s="66" t="s">
        <v>183</v>
      </c>
      <c r="J18" s="66" t="s">
        <v>208</v>
      </c>
      <c r="K18" s="66" t="s">
        <v>277</v>
      </c>
      <c r="L18" s="66" t="s">
        <v>278</v>
      </c>
      <c r="M18" s="66" t="s">
        <v>279</v>
      </c>
      <c r="N18" s="66" t="s">
        <v>57</v>
      </c>
      <c r="O18" s="66" t="s">
        <v>280</v>
      </c>
      <c r="P18" s="66" t="s">
        <v>281</v>
      </c>
      <c r="Q18" s="66" t="s">
        <v>181</v>
      </c>
      <c r="R18" s="66" t="s">
        <v>282</v>
      </c>
      <c r="S18" s="66" t="s">
        <v>108</v>
      </c>
      <c r="T18" s="66" t="s">
        <v>70</v>
      </c>
      <c r="U18" s="66" t="s">
        <v>181</v>
      </c>
      <c r="V18" s="66" t="s">
        <v>129</v>
      </c>
      <c r="W18" s="66" t="s">
        <v>108</v>
      </c>
      <c r="X18" s="66" t="s">
        <v>109</v>
      </c>
      <c r="Y18" s="66" t="s">
        <v>70</v>
      </c>
      <c r="Z18" s="66" t="s">
        <v>108</v>
      </c>
      <c r="AA18" s="66" t="s">
        <v>57</v>
      </c>
      <c r="AB18" s="66" t="s">
        <v>108</v>
      </c>
      <c r="AC18" s="66" t="s">
        <v>129</v>
      </c>
      <c r="AD18" s="66" t="s">
        <v>265</v>
      </c>
      <c r="AE18" s="66" t="s">
        <v>70</v>
      </c>
      <c r="AF18" s="66" t="s">
        <v>108</v>
      </c>
      <c r="AG18" s="66" t="s">
        <v>265</v>
      </c>
      <c r="AH18" s="66" t="s">
        <v>108</v>
      </c>
      <c r="AI18" s="66" t="s">
        <v>283</v>
      </c>
      <c r="AJ18" s="66" t="s">
        <v>285</v>
      </c>
      <c r="AK18" s="66" t="s">
        <v>129</v>
      </c>
      <c r="AL18" s="66" t="s">
        <v>70</v>
      </c>
      <c r="AM18" s="66" t="s">
        <v>178</v>
      </c>
    </row>
    <row r="19" spans="1:39" ht="20.100000000000001" customHeight="1" x14ac:dyDescent="0.35">
      <c r="A19" s="63" t="s">
        <v>286</v>
      </c>
      <c r="B19" s="67" t="s">
        <v>145</v>
      </c>
      <c r="C19" s="67" t="s">
        <v>155</v>
      </c>
      <c r="D19" s="67" t="s">
        <v>194</v>
      </c>
      <c r="E19" s="67" t="s">
        <v>147</v>
      </c>
      <c r="F19" s="67" t="s">
        <v>155</v>
      </c>
      <c r="G19" s="67" t="s">
        <v>194</v>
      </c>
      <c r="H19" s="67" t="s">
        <v>196</v>
      </c>
      <c r="I19" s="67" t="s">
        <v>201</v>
      </c>
      <c r="J19" s="67" t="s">
        <v>192</v>
      </c>
      <c r="K19" s="67" t="s">
        <v>196</v>
      </c>
      <c r="L19" s="67" t="s">
        <v>147</v>
      </c>
      <c r="M19" s="67" t="s">
        <v>196</v>
      </c>
      <c r="N19" s="67" t="s">
        <v>192</v>
      </c>
      <c r="O19" s="67" t="s">
        <v>194</v>
      </c>
      <c r="P19" s="67" t="s">
        <v>157</v>
      </c>
      <c r="Q19" s="67" t="s">
        <v>148</v>
      </c>
      <c r="R19" s="67" t="s">
        <v>199</v>
      </c>
      <c r="S19" s="67" t="s">
        <v>150</v>
      </c>
      <c r="T19" s="67" t="s">
        <v>157</v>
      </c>
      <c r="U19" s="67" t="s">
        <v>236</v>
      </c>
      <c r="V19" s="67" t="s">
        <v>149</v>
      </c>
      <c r="W19" s="67" t="s">
        <v>150</v>
      </c>
      <c r="X19" s="67" t="s">
        <v>145</v>
      </c>
      <c r="Y19" s="67" t="s">
        <v>150</v>
      </c>
      <c r="Z19" s="67" t="s">
        <v>150</v>
      </c>
      <c r="AA19" s="67" t="s">
        <v>287</v>
      </c>
      <c r="AB19" s="67" t="s">
        <v>149</v>
      </c>
      <c r="AC19" s="67" t="s">
        <v>145</v>
      </c>
      <c r="AD19" s="67" t="s">
        <v>157</v>
      </c>
      <c r="AE19" s="67" t="s">
        <v>150</v>
      </c>
      <c r="AF19" s="67" t="s">
        <v>150</v>
      </c>
      <c r="AG19" s="67" t="s">
        <v>147</v>
      </c>
      <c r="AH19" s="67" t="s">
        <v>150</v>
      </c>
      <c r="AI19" s="67" t="s">
        <v>288</v>
      </c>
      <c r="AJ19" s="67" t="s">
        <v>144</v>
      </c>
      <c r="AK19" s="67" t="s">
        <v>154</v>
      </c>
      <c r="AL19" s="67" t="s">
        <v>201</v>
      </c>
      <c r="AM19" s="67" t="s">
        <v>150</v>
      </c>
    </row>
    <row r="20" spans="1:39" ht="20.100000000000001" customHeight="1" x14ac:dyDescent="0.35">
      <c r="A20" s="61" t="s">
        <v>289</v>
      </c>
      <c r="B20" s="66" t="s">
        <v>290</v>
      </c>
      <c r="C20" s="66" t="s">
        <v>215</v>
      </c>
      <c r="D20" s="66" t="s">
        <v>291</v>
      </c>
      <c r="E20" s="66" t="s">
        <v>180</v>
      </c>
      <c r="F20" s="66" t="s">
        <v>96</v>
      </c>
      <c r="G20" s="66" t="s">
        <v>206</v>
      </c>
      <c r="H20" s="66" t="s">
        <v>58</v>
      </c>
      <c r="I20" s="66" t="s">
        <v>292</v>
      </c>
      <c r="J20" s="66" t="s">
        <v>232</v>
      </c>
      <c r="K20" s="66" t="s">
        <v>228</v>
      </c>
      <c r="L20" s="66" t="s">
        <v>293</v>
      </c>
      <c r="M20" s="66" t="s">
        <v>294</v>
      </c>
      <c r="N20" s="66" t="s">
        <v>246</v>
      </c>
      <c r="O20" s="66" t="s">
        <v>228</v>
      </c>
      <c r="P20" s="66" t="s">
        <v>247</v>
      </c>
      <c r="Q20" s="66" t="s">
        <v>180</v>
      </c>
      <c r="R20" s="66" t="s">
        <v>292</v>
      </c>
      <c r="S20" s="66" t="s">
        <v>229</v>
      </c>
      <c r="T20" s="66" t="s">
        <v>108</v>
      </c>
      <c r="U20" s="66" t="s">
        <v>70</v>
      </c>
      <c r="V20" s="66" t="s">
        <v>229</v>
      </c>
      <c r="W20" s="66" t="s">
        <v>70</v>
      </c>
      <c r="X20" s="66" t="s">
        <v>181</v>
      </c>
      <c r="Y20" s="66" t="s">
        <v>112</v>
      </c>
      <c r="Z20" s="66" t="s">
        <v>228</v>
      </c>
      <c r="AA20" s="66" t="s">
        <v>108</v>
      </c>
      <c r="AB20" s="66" t="s">
        <v>70</v>
      </c>
      <c r="AC20" s="66" t="s">
        <v>180</v>
      </c>
      <c r="AD20" s="66" t="s">
        <v>101</v>
      </c>
      <c r="AE20" s="66" t="s">
        <v>178</v>
      </c>
      <c r="AF20" s="66" t="s">
        <v>188</v>
      </c>
      <c r="AG20" s="66" t="s">
        <v>262</v>
      </c>
      <c r="AH20" s="66" t="s">
        <v>249</v>
      </c>
      <c r="AI20" s="66" t="s">
        <v>295</v>
      </c>
      <c r="AJ20" s="66" t="s">
        <v>186</v>
      </c>
      <c r="AK20" s="66" t="s">
        <v>181</v>
      </c>
      <c r="AL20" s="66" t="s">
        <v>108</v>
      </c>
      <c r="AM20" s="66" t="s">
        <v>210</v>
      </c>
    </row>
    <row r="21" spans="1:39" ht="20.100000000000001" customHeight="1" x14ac:dyDescent="0.35">
      <c r="A21" s="63" t="s">
        <v>296</v>
      </c>
      <c r="B21" s="67" t="s">
        <v>152</v>
      </c>
      <c r="C21" s="67" t="s">
        <v>149</v>
      </c>
      <c r="D21" s="67" t="s">
        <v>236</v>
      </c>
      <c r="E21" s="67" t="s">
        <v>154</v>
      </c>
      <c r="F21" s="67" t="s">
        <v>149</v>
      </c>
      <c r="G21" s="67" t="s">
        <v>152</v>
      </c>
      <c r="H21" s="67" t="s">
        <v>154</v>
      </c>
      <c r="I21" s="67" t="s">
        <v>152</v>
      </c>
      <c r="J21" s="67" t="s">
        <v>149</v>
      </c>
      <c r="K21" s="67" t="s">
        <v>236</v>
      </c>
      <c r="L21" s="67" t="s">
        <v>149</v>
      </c>
      <c r="M21" s="67" t="s">
        <v>149</v>
      </c>
      <c r="N21" s="67" t="s">
        <v>154</v>
      </c>
      <c r="O21" s="67" t="s">
        <v>152</v>
      </c>
      <c r="P21" s="67" t="s">
        <v>154</v>
      </c>
      <c r="Q21" s="67" t="s">
        <v>154</v>
      </c>
      <c r="R21" s="67" t="s">
        <v>147</v>
      </c>
      <c r="S21" s="67" t="s">
        <v>147</v>
      </c>
      <c r="T21" s="67" t="s">
        <v>152</v>
      </c>
      <c r="U21" s="67" t="s">
        <v>148</v>
      </c>
      <c r="V21" s="67" t="s">
        <v>201</v>
      </c>
      <c r="W21" s="67" t="s">
        <v>148</v>
      </c>
      <c r="X21" s="67" t="s">
        <v>201</v>
      </c>
      <c r="Y21" s="67" t="s">
        <v>236</v>
      </c>
      <c r="Z21" s="67" t="s">
        <v>236</v>
      </c>
      <c r="AA21" s="67" t="s">
        <v>150</v>
      </c>
      <c r="AB21" s="67" t="s">
        <v>198</v>
      </c>
      <c r="AC21" s="67" t="s">
        <v>140</v>
      </c>
      <c r="AD21" s="67" t="s">
        <v>154</v>
      </c>
      <c r="AE21" s="67" t="s">
        <v>148</v>
      </c>
      <c r="AF21" s="67" t="s">
        <v>149</v>
      </c>
      <c r="AG21" s="67" t="s">
        <v>147</v>
      </c>
      <c r="AH21" s="67" t="s">
        <v>236</v>
      </c>
      <c r="AI21" s="67" t="s">
        <v>149</v>
      </c>
      <c r="AJ21" s="67" t="s">
        <v>149</v>
      </c>
      <c r="AK21" s="67" t="s">
        <v>148</v>
      </c>
      <c r="AL21" s="67" t="s">
        <v>236</v>
      </c>
      <c r="AM21" s="67" t="s">
        <v>152</v>
      </c>
    </row>
    <row r="22" spans="1:39" ht="20.100000000000001" customHeight="1" x14ac:dyDescent="0.35">
      <c r="A22" s="61" t="s">
        <v>297</v>
      </c>
      <c r="B22" s="66" t="s">
        <v>298</v>
      </c>
      <c r="C22" s="66" t="s">
        <v>299</v>
      </c>
      <c r="D22" s="66" t="s">
        <v>188</v>
      </c>
      <c r="E22" s="66" t="s">
        <v>180</v>
      </c>
      <c r="F22" s="66" t="s">
        <v>281</v>
      </c>
      <c r="G22" s="66" t="s">
        <v>219</v>
      </c>
      <c r="H22" s="66" t="s">
        <v>58</v>
      </c>
      <c r="I22" s="66" t="s">
        <v>300</v>
      </c>
      <c r="J22" s="66" t="s">
        <v>132</v>
      </c>
      <c r="K22" s="66" t="s">
        <v>74</v>
      </c>
      <c r="L22" s="66" t="s">
        <v>291</v>
      </c>
      <c r="M22" s="66" t="s">
        <v>221</v>
      </c>
      <c r="N22" s="66" t="s">
        <v>109</v>
      </c>
      <c r="O22" s="66" t="s">
        <v>62</v>
      </c>
      <c r="P22" s="66" t="s">
        <v>101</v>
      </c>
      <c r="Q22" s="66" t="s">
        <v>247</v>
      </c>
      <c r="R22" s="66" t="s">
        <v>129</v>
      </c>
      <c r="S22" s="66" t="s">
        <v>224</v>
      </c>
      <c r="T22" s="66" t="s">
        <v>108</v>
      </c>
      <c r="U22" s="66" t="s">
        <v>70</v>
      </c>
      <c r="V22" s="66" t="s">
        <v>181</v>
      </c>
      <c r="W22" s="66" t="s">
        <v>229</v>
      </c>
      <c r="X22" s="66" t="s">
        <v>108</v>
      </c>
      <c r="Y22" s="66" t="s">
        <v>180</v>
      </c>
      <c r="Z22" s="66" t="s">
        <v>180</v>
      </c>
      <c r="AA22" s="66" t="s">
        <v>108</v>
      </c>
      <c r="AB22" s="66" t="s">
        <v>181</v>
      </c>
      <c r="AC22" s="66" t="s">
        <v>70</v>
      </c>
      <c r="AD22" s="66" t="s">
        <v>181</v>
      </c>
      <c r="AE22" s="66" t="s">
        <v>262</v>
      </c>
      <c r="AF22" s="66" t="s">
        <v>272</v>
      </c>
      <c r="AG22" s="66" t="s">
        <v>301</v>
      </c>
      <c r="AH22" s="66" t="s">
        <v>178</v>
      </c>
      <c r="AI22" s="66" t="s">
        <v>101</v>
      </c>
      <c r="AJ22" s="66" t="s">
        <v>112</v>
      </c>
      <c r="AK22" s="66" t="s">
        <v>101</v>
      </c>
      <c r="AL22" s="66" t="s">
        <v>108</v>
      </c>
      <c r="AM22" s="66" t="s">
        <v>96</v>
      </c>
    </row>
    <row r="23" spans="1:39" ht="20.100000000000001" customHeight="1" x14ac:dyDescent="0.35">
      <c r="A23" s="63" t="s">
        <v>302</v>
      </c>
      <c r="B23" s="67" t="s">
        <v>154</v>
      </c>
      <c r="C23" s="67" t="s">
        <v>236</v>
      </c>
      <c r="D23" s="67" t="s">
        <v>154</v>
      </c>
      <c r="E23" s="67" t="s">
        <v>154</v>
      </c>
      <c r="F23" s="67" t="s">
        <v>236</v>
      </c>
      <c r="G23" s="67" t="s">
        <v>154</v>
      </c>
      <c r="H23" s="67" t="s">
        <v>154</v>
      </c>
      <c r="I23" s="67" t="s">
        <v>236</v>
      </c>
      <c r="J23" s="67" t="s">
        <v>154</v>
      </c>
      <c r="K23" s="67" t="s">
        <v>154</v>
      </c>
      <c r="L23" s="67" t="s">
        <v>149</v>
      </c>
      <c r="M23" s="67" t="s">
        <v>154</v>
      </c>
      <c r="N23" s="67" t="s">
        <v>148</v>
      </c>
      <c r="O23" s="67" t="s">
        <v>148</v>
      </c>
      <c r="P23" s="67" t="s">
        <v>148</v>
      </c>
      <c r="Q23" s="67" t="s">
        <v>236</v>
      </c>
      <c r="R23" s="67" t="s">
        <v>150</v>
      </c>
      <c r="S23" s="67" t="s">
        <v>303</v>
      </c>
      <c r="T23" s="67" t="s">
        <v>150</v>
      </c>
      <c r="U23" s="67" t="s">
        <v>148</v>
      </c>
      <c r="V23" s="67" t="s">
        <v>154</v>
      </c>
      <c r="W23" s="67" t="s">
        <v>155</v>
      </c>
      <c r="X23" s="67" t="s">
        <v>150</v>
      </c>
      <c r="Y23" s="67" t="s">
        <v>154</v>
      </c>
      <c r="Z23" s="67" t="s">
        <v>148</v>
      </c>
      <c r="AA23" s="67" t="s">
        <v>150</v>
      </c>
      <c r="AB23" s="67" t="s">
        <v>288</v>
      </c>
      <c r="AC23" s="67" t="s">
        <v>152</v>
      </c>
      <c r="AD23" s="67" t="s">
        <v>150</v>
      </c>
      <c r="AE23" s="67" t="s">
        <v>157</v>
      </c>
      <c r="AF23" s="67" t="s">
        <v>236</v>
      </c>
      <c r="AG23" s="67" t="s">
        <v>236</v>
      </c>
      <c r="AH23" s="67" t="s">
        <v>148</v>
      </c>
      <c r="AI23" s="67" t="s">
        <v>148</v>
      </c>
      <c r="AJ23" s="67" t="s">
        <v>148</v>
      </c>
      <c r="AK23" s="67" t="s">
        <v>236</v>
      </c>
      <c r="AL23" s="67" t="s">
        <v>150</v>
      </c>
      <c r="AM23" s="67" t="s">
        <v>236</v>
      </c>
    </row>
    <row r="24" spans="1:39" ht="20.100000000000001" customHeight="1" x14ac:dyDescent="0.35">
      <c r="A24" s="61" t="s">
        <v>304</v>
      </c>
      <c r="B24" s="66" t="s">
        <v>222</v>
      </c>
      <c r="C24" s="66" t="s">
        <v>305</v>
      </c>
      <c r="D24" s="66" t="s">
        <v>216</v>
      </c>
      <c r="E24" s="66" t="s">
        <v>108</v>
      </c>
      <c r="F24" s="66" t="s">
        <v>249</v>
      </c>
      <c r="G24" s="66" t="s">
        <v>306</v>
      </c>
      <c r="H24" s="66" t="s">
        <v>101</v>
      </c>
      <c r="I24" s="66" t="s">
        <v>218</v>
      </c>
      <c r="J24" s="66" t="s">
        <v>224</v>
      </c>
      <c r="K24" s="66" t="s">
        <v>132</v>
      </c>
      <c r="L24" s="66" t="s">
        <v>272</v>
      </c>
      <c r="M24" s="66" t="s">
        <v>129</v>
      </c>
      <c r="N24" s="66" t="s">
        <v>112</v>
      </c>
      <c r="O24" s="66" t="s">
        <v>112</v>
      </c>
      <c r="P24" s="66" t="s">
        <v>58</v>
      </c>
      <c r="Q24" s="66" t="s">
        <v>70</v>
      </c>
      <c r="R24" s="66" t="s">
        <v>188</v>
      </c>
      <c r="S24" s="66" t="s">
        <v>108</v>
      </c>
      <c r="T24" s="66" t="s">
        <v>70</v>
      </c>
      <c r="U24" s="66" t="s">
        <v>109</v>
      </c>
      <c r="V24" s="66" t="s">
        <v>129</v>
      </c>
      <c r="W24" s="66" t="s">
        <v>101</v>
      </c>
      <c r="X24" s="66" t="s">
        <v>108</v>
      </c>
      <c r="Y24" s="66" t="s">
        <v>180</v>
      </c>
      <c r="Z24" s="66" t="s">
        <v>178</v>
      </c>
      <c r="AA24" s="66" t="s">
        <v>108</v>
      </c>
      <c r="AB24" s="66" t="s">
        <v>108</v>
      </c>
      <c r="AC24" s="66" t="s">
        <v>181</v>
      </c>
      <c r="AD24" s="66" t="s">
        <v>180</v>
      </c>
      <c r="AE24" s="66" t="s">
        <v>247</v>
      </c>
      <c r="AF24" s="66" t="s">
        <v>108</v>
      </c>
      <c r="AG24" s="66" t="s">
        <v>180</v>
      </c>
      <c r="AH24" s="66" t="s">
        <v>218</v>
      </c>
      <c r="AI24" s="66" t="s">
        <v>130</v>
      </c>
      <c r="AJ24" s="66" t="s">
        <v>300</v>
      </c>
      <c r="AK24" s="66" t="s">
        <v>180</v>
      </c>
      <c r="AL24" s="66" t="s">
        <v>229</v>
      </c>
      <c r="AM24" s="66" t="s">
        <v>58</v>
      </c>
    </row>
    <row r="25" spans="1:39" ht="20.100000000000001" customHeight="1" x14ac:dyDescent="0.35">
      <c r="A25" s="63" t="s">
        <v>307</v>
      </c>
      <c r="B25" s="67" t="s">
        <v>154</v>
      </c>
      <c r="C25" s="67" t="s">
        <v>154</v>
      </c>
      <c r="D25" s="67" t="s">
        <v>154</v>
      </c>
      <c r="E25" s="67" t="s">
        <v>150</v>
      </c>
      <c r="F25" s="67" t="s">
        <v>154</v>
      </c>
      <c r="G25" s="67" t="s">
        <v>152</v>
      </c>
      <c r="H25" s="67" t="s">
        <v>148</v>
      </c>
      <c r="I25" s="67" t="s">
        <v>148</v>
      </c>
      <c r="J25" s="67" t="s">
        <v>152</v>
      </c>
      <c r="K25" s="67" t="s">
        <v>148</v>
      </c>
      <c r="L25" s="67" t="s">
        <v>236</v>
      </c>
      <c r="M25" s="67" t="s">
        <v>150</v>
      </c>
      <c r="N25" s="67" t="s">
        <v>236</v>
      </c>
      <c r="O25" s="67" t="s">
        <v>154</v>
      </c>
      <c r="P25" s="67" t="s">
        <v>152</v>
      </c>
      <c r="Q25" s="67" t="s">
        <v>150</v>
      </c>
      <c r="R25" s="67" t="s">
        <v>236</v>
      </c>
      <c r="S25" s="67" t="s">
        <v>150</v>
      </c>
      <c r="T25" s="67" t="s">
        <v>198</v>
      </c>
      <c r="U25" s="67" t="s">
        <v>149</v>
      </c>
      <c r="V25" s="67" t="s">
        <v>147</v>
      </c>
      <c r="W25" s="67" t="s">
        <v>145</v>
      </c>
      <c r="X25" s="67" t="s">
        <v>150</v>
      </c>
      <c r="Y25" s="67" t="s">
        <v>154</v>
      </c>
      <c r="Z25" s="67" t="s">
        <v>148</v>
      </c>
      <c r="AA25" s="67" t="s">
        <v>150</v>
      </c>
      <c r="AB25" s="67" t="s">
        <v>150</v>
      </c>
      <c r="AC25" s="67" t="s">
        <v>147</v>
      </c>
      <c r="AD25" s="67" t="s">
        <v>154</v>
      </c>
      <c r="AE25" s="67" t="s">
        <v>236</v>
      </c>
      <c r="AF25" s="67" t="s">
        <v>150</v>
      </c>
      <c r="AG25" s="67" t="s">
        <v>148</v>
      </c>
      <c r="AH25" s="67" t="s">
        <v>154</v>
      </c>
      <c r="AI25" s="67" t="s">
        <v>236</v>
      </c>
      <c r="AJ25" s="67" t="s">
        <v>236</v>
      </c>
      <c r="AK25" s="67" t="s">
        <v>152</v>
      </c>
      <c r="AL25" s="67" t="s">
        <v>146</v>
      </c>
      <c r="AM25" s="67" t="s">
        <v>148</v>
      </c>
    </row>
    <row r="26" spans="1:39" ht="20.100000000000001" customHeight="1" x14ac:dyDescent="0.35">
      <c r="A26" s="61" t="s">
        <v>308</v>
      </c>
      <c r="B26" s="66" t="s">
        <v>57</v>
      </c>
      <c r="C26" s="66" t="s">
        <v>281</v>
      </c>
      <c r="D26" s="66" t="s">
        <v>254</v>
      </c>
      <c r="E26" s="66" t="s">
        <v>62</v>
      </c>
      <c r="F26" s="66" t="s">
        <v>188</v>
      </c>
      <c r="G26" s="66" t="s">
        <v>62</v>
      </c>
      <c r="H26" s="66" t="s">
        <v>301</v>
      </c>
      <c r="I26" s="66" t="s">
        <v>309</v>
      </c>
      <c r="J26" s="66" t="s">
        <v>132</v>
      </c>
      <c r="K26" s="66" t="s">
        <v>221</v>
      </c>
      <c r="L26" s="66" t="s">
        <v>188</v>
      </c>
      <c r="M26" s="66" t="s">
        <v>229</v>
      </c>
      <c r="N26" s="66" t="s">
        <v>218</v>
      </c>
      <c r="O26" s="66" t="s">
        <v>229</v>
      </c>
      <c r="P26" s="66" t="s">
        <v>180</v>
      </c>
      <c r="Q26" s="66" t="s">
        <v>181</v>
      </c>
      <c r="R26" s="66" t="s">
        <v>70</v>
      </c>
      <c r="S26" s="66" t="s">
        <v>70</v>
      </c>
      <c r="T26" s="66" t="s">
        <v>108</v>
      </c>
      <c r="U26" s="66" t="s">
        <v>129</v>
      </c>
      <c r="V26" s="66" t="s">
        <v>70</v>
      </c>
      <c r="W26" s="66" t="s">
        <v>188</v>
      </c>
      <c r="X26" s="66" t="s">
        <v>70</v>
      </c>
      <c r="Y26" s="66" t="s">
        <v>62</v>
      </c>
      <c r="Z26" s="66" t="s">
        <v>220</v>
      </c>
      <c r="AA26" s="66" t="s">
        <v>108</v>
      </c>
      <c r="AB26" s="66" t="s">
        <v>108</v>
      </c>
      <c r="AC26" s="66" t="s">
        <v>108</v>
      </c>
      <c r="AD26" s="66" t="s">
        <v>108</v>
      </c>
      <c r="AE26" s="66" t="s">
        <v>62</v>
      </c>
      <c r="AF26" s="66" t="s">
        <v>218</v>
      </c>
      <c r="AG26" s="66" t="s">
        <v>101</v>
      </c>
      <c r="AH26" s="66" t="s">
        <v>309</v>
      </c>
      <c r="AI26" s="66" t="s">
        <v>70</v>
      </c>
      <c r="AJ26" s="66" t="s">
        <v>58</v>
      </c>
      <c r="AK26" s="66" t="s">
        <v>180</v>
      </c>
      <c r="AL26" s="66" t="s">
        <v>108</v>
      </c>
      <c r="AM26" s="66" t="s">
        <v>224</v>
      </c>
    </row>
    <row r="27" spans="1:39" ht="20.100000000000001" customHeight="1" x14ac:dyDescent="0.35">
      <c r="A27" s="63" t="s">
        <v>310</v>
      </c>
      <c r="B27" s="67" t="s">
        <v>154</v>
      </c>
      <c r="C27" s="67" t="s">
        <v>154</v>
      </c>
      <c r="D27" s="67" t="s">
        <v>154</v>
      </c>
      <c r="E27" s="67" t="s">
        <v>236</v>
      </c>
      <c r="F27" s="67" t="s">
        <v>154</v>
      </c>
      <c r="G27" s="67" t="s">
        <v>148</v>
      </c>
      <c r="H27" s="67" t="s">
        <v>154</v>
      </c>
      <c r="I27" s="67" t="s">
        <v>154</v>
      </c>
      <c r="J27" s="67" t="s">
        <v>154</v>
      </c>
      <c r="K27" s="67" t="s">
        <v>154</v>
      </c>
      <c r="L27" s="67" t="s">
        <v>236</v>
      </c>
      <c r="M27" s="67" t="s">
        <v>148</v>
      </c>
      <c r="N27" s="67" t="s">
        <v>152</v>
      </c>
      <c r="O27" s="67" t="s">
        <v>148</v>
      </c>
      <c r="P27" s="67" t="s">
        <v>154</v>
      </c>
      <c r="Q27" s="67" t="s">
        <v>148</v>
      </c>
      <c r="R27" s="67" t="s">
        <v>150</v>
      </c>
      <c r="S27" s="67" t="s">
        <v>154</v>
      </c>
      <c r="T27" s="67" t="s">
        <v>236</v>
      </c>
      <c r="U27" s="67" t="s">
        <v>149</v>
      </c>
      <c r="V27" s="67" t="s">
        <v>148</v>
      </c>
      <c r="W27" s="67" t="s">
        <v>311</v>
      </c>
      <c r="X27" s="67" t="s">
        <v>152</v>
      </c>
      <c r="Y27" s="67" t="s">
        <v>154</v>
      </c>
      <c r="Z27" s="67" t="s">
        <v>154</v>
      </c>
      <c r="AA27" s="67" t="s">
        <v>150</v>
      </c>
      <c r="AB27" s="67" t="s">
        <v>150</v>
      </c>
      <c r="AC27" s="67" t="s">
        <v>150</v>
      </c>
      <c r="AD27" s="67" t="s">
        <v>150</v>
      </c>
      <c r="AE27" s="67" t="s">
        <v>236</v>
      </c>
      <c r="AF27" s="67" t="s">
        <v>154</v>
      </c>
      <c r="AG27" s="67" t="s">
        <v>148</v>
      </c>
      <c r="AH27" s="67" t="s">
        <v>152</v>
      </c>
      <c r="AI27" s="67" t="s">
        <v>150</v>
      </c>
      <c r="AJ27" s="67" t="s">
        <v>148</v>
      </c>
      <c r="AK27" s="67" t="s">
        <v>152</v>
      </c>
      <c r="AL27" s="67" t="s">
        <v>148</v>
      </c>
      <c r="AM27" s="67" t="s">
        <v>154</v>
      </c>
    </row>
    <row r="28" spans="1:39" ht="20.100000000000001" customHeight="1" x14ac:dyDescent="0.35">
      <c r="A28" s="61" t="s">
        <v>312</v>
      </c>
      <c r="B28" s="66" t="s">
        <v>262</v>
      </c>
      <c r="C28" s="66" t="s">
        <v>101</v>
      </c>
      <c r="D28" s="66" t="s">
        <v>182</v>
      </c>
      <c r="E28" s="66" t="s">
        <v>178</v>
      </c>
      <c r="F28" s="66" t="s">
        <v>218</v>
      </c>
      <c r="G28" s="66" t="s">
        <v>178</v>
      </c>
      <c r="H28" s="66" t="s">
        <v>181</v>
      </c>
      <c r="I28" s="66" t="s">
        <v>301</v>
      </c>
      <c r="J28" s="66" t="s">
        <v>62</v>
      </c>
      <c r="K28" s="66" t="s">
        <v>180</v>
      </c>
      <c r="L28" s="66" t="s">
        <v>246</v>
      </c>
      <c r="M28" s="66" t="s">
        <v>129</v>
      </c>
      <c r="N28" s="66" t="s">
        <v>129</v>
      </c>
      <c r="O28" s="66" t="s">
        <v>129</v>
      </c>
      <c r="P28" s="66" t="s">
        <v>180</v>
      </c>
      <c r="Q28" s="66" t="s">
        <v>70</v>
      </c>
      <c r="R28" s="66" t="s">
        <v>70</v>
      </c>
      <c r="S28" s="66" t="s">
        <v>108</v>
      </c>
      <c r="T28" s="66" t="s">
        <v>108</v>
      </c>
      <c r="U28" s="66" t="s">
        <v>181</v>
      </c>
      <c r="V28" s="66" t="s">
        <v>129</v>
      </c>
      <c r="W28" s="66" t="s">
        <v>70</v>
      </c>
      <c r="X28" s="66" t="s">
        <v>108</v>
      </c>
      <c r="Y28" s="66" t="s">
        <v>181</v>
      </c>
      <c r="Z28" s="66" t="s">
        <v>58</v>
      </c>
      <c r="AA28" s="66" t="s">
        <v>108</v>
      </c>
      <c r="AB28" s="66" t="s">
        <v>70</v>
      </c>
      <c r="AC28" s="66" t="s">
        <v>108</v>
      </c>
      <c r="AD28" s="66" t="s">
        <v>181</v>
      </c>
      <c r="AE28" s="66" t="s">
        <v>247</v>
      </c>
      <c r="AF28" s="66" t="s">
        <v>178</v>
      </c>
      <c r="AG28" s="66" t="s">
        <v>181</v>
      </c>
      <c r="AH28" s="66" t="s">
        <v>112</v>
      </c>
      <c r="AI28" s="66" t="s">
        <v>108</v>
      </c>
      <c r="AJ28" s="66" t="s">
        <v>220</v>
      </c>
      <c r="AK28" s="66" t="s">
        <v>178</v>
      </c>
      <c r="AL28" s="66" t="s">
        <v>108</v>
      </c>
      <c r="AM28" s="66" t="s">
        <v>71</v>
      </c>
    </row>
    <row r="29" spans="1:39" ht="20.100000000000001" customHeight="1" x14ac:dyDescent="0.35">
      <c r="A29" s="63" t="s">
        <v>313</v>
      </c>
      <c r="B29" s="67" t="s">
        <v>148</v>
      </c>
      <c r="C29" s="67" t="s">
        <v>150</v>
      </c>
      <c r="D29" s="67" t="s">
        <v>148</v>
      </c>
      <c r="E29" s="67" t="s">
        <v>154</v>
      </c>
      <c r="F29" s="67" t="s">
        <v>148</v>
      </c>
      <c r="G29" s="67" t="s">
        <v>150</v>
      </c>
      <c r="H29" s="67" t="s">
        <v>150</v>
      </c>
      <c r="I29" s="67" t="s">
        <v>148</v>
      </c>
      <c r="J29" s="67" t="s">
        <v>148</v>
      </c>
      <c r="K29" s="67" t="s">
        <v>148</v>
      </c>
      <c r="L29" s="67" t="s">
        <v>148</v>
      </c>
      <c r="M29" s="67" t="s">
        <v>150</v>
      </c>
      <c r="N29" s="67" t="s">
        <v>148</v>
      </c>
      <c r="O29" s="67" t="s">
        <v>150</v>
      </c>
      <c r="P29" s="67" t="s">
        <v>154</v>
      </c>
      <c r="Q29" s="67" t="s">
        <v>150</v>
      </c>
      <c r="R29" s="67" t="s">
        <v>150</v>
      </c>
      <c r="S29" s="67" t="s">
        <v>150</v>
      </c>
      <c r="T29" s="67" t="s">
        <v>150</v>
      </c>
      <c r="U29" s="67" t="s">
        <v>154</v>
      </c>
      <c r="V29" s="67" t="s">
        <v>149</v>
      </c>
      <c r="W29" s="67" t="s">
        <v>148</v>
      </c>
      <c r="X29" s="67" t="s">
        <v>150</v>
      </c>
      <c r="Y29" s="67" t="s">
        <v>148</v>
      </c>
      <c r="Z29" s="67" t="s">
        <v>154</v>
      </c>
      <c r="AA29" s="67" t="s">
        <v>150</v>
      </c>
      <c r="AB29" s="67" t="s">
        <v>198</v>
      </c>
      <c r="AC29" s="67" t="s">
        <v>150</v>
      </c>
      <c r="AD29" s="67" t="s">
        <v>148</v>
      </c>
      <c r="AE29" s="67" t="s">
        <v>236</v>
      </c>
      <c r="AF29" s="67" t="s">
        <v>148</v>
      </c>
      <c r="AG29" s="67" t="s">
        <v>150</v>
      </c>
      <c r="AH29" s="67" t="s">
        <v>154</v>
      </c>
      <c r="AI29" s="67" t="s">
        <v>150</v>
      </c>
      <c r="AJ29" s="67" t="s">
        <v>148</v>
      </c>
      <c r="AK29" s="67" t="s">
        <v>236</v>
      </c>
      <c r="AL29" s="67" t="s">
        <v>150</v>
      </c>
      <c r="AM29" s="67" t="s">
        <v>148</v>
      </c>
    </row>
    <row r="30" spans="1:39" ht="20.100000000000001" customHeight="1" x14ac:dyDescent="0.35">
      <c r="A30" s="61" t="s">
        <v>314</v>
      </c>
      <c r="B30" s="66" t="s">
        <v>249</v>
      </c>
      <c r="C30" s="66" t="s">
        <v>71</v>
      </c>
      <c r="D30" s="66" t="s">
        <v>71</v>
      </c>
      <c r="E30" s="66" t="s">
        <v>108</v>
      </c>
      <c r="F30" s="66" t="s">
        <v>178</v>
      </c>
      <c r="G30" s="66" t="s">
        <v>62</v>
      </c>
      <c r="H30" s="66" t="s">
        <v>178</v>
      </c>
      <c r="I30" s="66" t="s">
        <v>62</v>
      </c>
      <c r="J30" s="66" t="s">
        <v>178</v>
      </c>
      <c r="K30" s="66" t="s">
        <v>101</v>
      </c>
      <c r="L30" s="66" t="s">
        <v>109</v>
      </c>
      <c r="M30" s="66" t="s">
        <v>129</v>
      </c>
      <c r="N30" s="66" t="s">
        <v>180</v>
      </c>
      <c r="O30" s="66" t="s">
        <v>108</v>
      </c>
      <c r="P30" s="66" t="s">
        <v>178</v>
      </c>
      <c r="Q30" s="66" t="s">
        <v>108</v>
      </c>
      <c r="R30" s="66" t="s">
        <v>129</v>
      </c>
      <c r="S30" s="66" t="s">
        <v>70</v>
      </c>
      <c r="T30" s="66" t="s">
        <v>108</v>
      </c>
      <c r="U30" s="66" t="s">
        <v>108</v>
      </c>
      <c r="V30" s="66" t="s">
        <v>247</v>
      </c>
      <c r="W30" s="66" t="s">
        <v>108</v>
      </c>
      <c r="X30" s="66" t="s">
        <v>108</v>
      </c>
      <c r="Y30" s="66" t="s">
        <v>229</v>
      </c>
      <c r="Z30" s="66" t="s">
        <v>108</v>
      </c>
      <c r="AA30" s="66" t="s">
        <v>108</v>
      </c>
      <c r="AB30" s="66" t="s">
        <v>108</v>
      </c>
      <c r="AC30" s="66" t="s">
        <v>108</v>
      </c>
      <c r="AD30" s="66" t="s">
        <v>108</v>
      </c>
      <c r="AE30" s="66" t="s">
        <v>229</v>
      </c>
      <c r="AF30" s="66" t="s">
        <v>101</v>
      </c>
      <c r="AG30" s="66" t="s">
        <v>129</v>
      </c>
      <c r="AH30" s="66" t="s">
        <v>70</v>
      </c>
      <c r="AI30" s="66" t="s">
        <v>129</v>
      </c>
      <c r="AJ30" s="66" t="s">
        <v>247</v>
      </c>
      <c r="AK30" s="66" t="s">
        <v>108</v>
      </c>
      <c r="AL30" s="66" t="s">
        <v>108</v>
      </c>
      <c r="AM30" s="66" t="s">
        <v>71</v>
      </c>
    </row>
    <row r="31" spans="1:39" ht="20.100000000000001" customHeight="1" x14ac:dyDescent="0.35">
      <c r="A31" s="63" t="s">
        <v>315</v>
      </c>
      <c r="B31" s="67" t="s">
        <v>148</v>
      </c>
      <c r="C31" s="67" t="s">
        <v>148</v>
      </c>
      <c r="D31" s="67" t="s">
        <v>148</v>
      </c>
      <c r="E31" s="67" t="s">
        <v>150</v>
      </c>
      <c r="F31" s="67" t="s">
        <v>150</v>
      </c>
      <c r="G31" s="67" t="s">
        <v>148</v>
      </c>
      <c r="H31" s="67" t="s">
        <v>148</v>
      </c>
      <c r="I31" s="67" t="s">
        <v>148</v>
      </c>
      <c r="J31" s="67" t="s">
        <v>148</v>
      </c>
      <c r="K31" s="67" t="s">
        <v>148</v>
      </c>
      <c r="L31" s="67" t="s">
        <v>150</v>
      </c>
      <c r="M31" s="67" t="s">
        <v>150</v>
      </c>
      <c r="N31" s="67" t="s">
        <v>154</v>
      </c>
      <c r="O31" s="67" t="s">
        <v>150</v>
      </c>
      <c r="P31" s="67" t="s">
        <v>148</v>
      </c>
      <c r="Q31" s="67" t="s">
        <v>150</v>
      </c>
      <c r="R31" s="67" t="s">
        <v>150</v>
      </c>
      <c r="S31" s="67" t="s">
        <v>154</v>
      </c>
      <c r="T31" s="67" t="s">
        <v>152</v>
      </c>
      <c r="U31" s="67" t="s">
        <v>150</v>
      </c>
      <c r="V31" s="67" t="s">
        <v>192</v>
      </c>
      <c r="W31" s="67" t="s">
        <v>150</v>
      </c>
      <c r="X31" s="67" t="s">
        <v>150</v>
      </c>
      <c r="Y31" s="67" t="s">
        <v>148</v>
      </c>
      <c r="Z31" s="67" t="s">
        <v>150</v>
      </c>
      <c r="AA31" s="67" t="s">
        <v>150</v>
      </c>
      <c r="AB31" s="67" t="s">
        <v>150</v>
      </c>
      <c r="AC31" s="67" t="s">
        <v>150</v>
      </c>
      <c r="AD31" s="67" t="s">
        <v>150</v>
      </c>
      <c r="AE31" s="67" t="s">
        <v>148</v>
      </c>
      <c r="AF31" s="67" t="s">
        <v>148</v>
      </c>
      <c r="AG31" s="67" t="s">
        <v>148</v>
      </c>
      <c r="AH31" s="67" t="s">
        <v>150</v>
      </c>
      <c r="AI31" s="67" t="s">
        <v>150</v>
      </c>
      <c r="AJ31" s="67" t="s">
        <v>148</v>
      </c>
      <c r="AK31" s="67" t="s">
        <v>150</v>
      </c>
      <c r="AL31" s="67" t="s">
        <v>154</v>
      </c>
      <c r="AM31" s="67" t="s">
        <v>148</v>
      </c>
    </row>
    <row r="32" spans="1:39" ht="20.100000000000001" customHeight="1" x14ac:dyDescent="0.35">
      <c r="A32" s="61" t="s">
        <v>18</v>
      </c>
      <c r="B32" s="66" t="s">
        <v>220</v>
      </c>
      <c r="C32" s="66" t="s">
        <v>180</v>
      </c>
      <c r="D32" s="66" t="s">
        <v>178</v>
      </c>
      <c r="E32" s="66" t="s">
        <v>108</v>
      </c>
      <c r="F32" s="66" t="s">
        <v>109</v>
      </c>
      <c r="G32" s="66" t="s">
        <v>181</v>
      </c>
      <c r="H32" s="66" t="s">
        <v>247</v>
      </c>
      <c r="I32" s="66" t="s">
        <v>129</v>
      </c>
      <c r="J32" s="66" t="s">
        <v>108</v>
      </c>
      <c r="K32" s="66" t="s">
        <v>247</v>
      </c>
      <c r="L32" s="66" t="s">
        <v>181</v>
      </c>
      <c r="M32" s="66" t="s">
        <v>71</v>
      </c>
      <c r="N32" s="66" t="s">
        <v>108</v>
      </c>
      <c r="O32" s="66" t="s">
        <v>108</v>
      </c>
      <c r="P32" s="66" t="s">
        <v>108</v>
      </c>
      <c r="Q32" s="66" t="s">
        <v>108</v>
      </c>
      <c r="R32" s="66" t="s">
        <v>181</v>
      </c>
      <c r="S32" s="66" t="s">
        <v>108</v>
      </c>
      <c r="T32" s="66" t="s">
        <v>129</v>
      </c>
      <c r="U32" s="66" t="s">
        <v>108</v>
      </c>
      <c r="V32" s="66" t="s">
        <v>108</v>
      </c>
      <c r="W32" s="66" t="s">
        <v>108</v>
      </c>
      <c r="X32" s="66" t="s">
        <v>108</v>
      </c>
      <c r="Y32" s="66" t="s">
        <v>108</v>
      </c>
      <c r="Z32" s="66" t="s">
        <v>108</v>
      </c>
      <c r="AA32" s="66" t="s">
        <v>108</v>
      </c>
      <c r="AB32" s="66" t="s">
        <v>108</v>
      </c>
      <c r="AC32" s="66" t="s">
        <v>108</v>
      </c>
      <c r="AD32" s="66" t="s">
        <v>180</v>
      </c>
      <c r="AE32" s="66" t="s">
        <v>108</v>
      </c>
      <c r="AF32" s="66" t="s">
        <v>108</v>
      </c>
      <c r="AG32" s="66" t="s">
        <v>129</v>
      </c>
      <c r="AH32" s="66" t="s">
        <v>108</v>
      </c>
      <c r="AI32" s="66" t="s">
        <v>247</v>
      </c>
      <c r="AJ32" s="66" t="s">
        <v>220</v>
      </c>
      <c r="AK32" s="66" t="s">
        <v>108</v>
      </c>
      <c r="AL32" s="66" t="s">
        <v>108</v>
      </c>
      <c r="AM32" s="66" t="s">
        <v>108</v>
      </c>
    </row>
    <row r="33" spans="1:39" ht="20.100000000000001" customHeight="1" x14ac:dyDescent="0.35">
      <c r="A33" s="63" t="s">
        <v>316</v>
      </c>
      <c r="B33" s="67" t="s">
        <v>150</v>
      </c>
      <c r="C33" s="67" t="s">
        <v>150</v>
      </c>
      <c r="D33" s="67" t="s">
        <v>150</v>
      </c>
      <c r="E33" s="67" t="s">
        <v>150</v>
      </c>
      <c r="F33" s="67" t="s">
        <v>150</v>
      </c>
      <c r="G33" s="67" t="s">
        <v>150</v>
      </c>
      <c r="H33" s="67" t="s">
        <v>148</v>
      </c>
      <c r="I33" s="67" t="s">
        <v>150</v>
      </c>
      <c r="J33" s="67" t="s">
        <v>150</v>
      </c>
      <c r="K33" s="67" t="s">
        <v>148</v>
      </c>
      <c r="L33" s="67" t="s">
        <v>150</v>
      </c>
      <c r="M33" s="67" t="s">
        <v>148</v>
      </c>
      <c r="N33" s="67" t="s">
        <v>150</v>
      </c>
      <c r="O33" s="67" t="s">
        <v>150</v>
      </c>
      <c r="P33" s="67" t="s">
        <v>150</v>
      </c>
      <c r="Q33" s="67" t="s">
        <v>150</v>
      </c>
      <c r="R33" s="67" t="s">
        <v>150</v>
      </c>
      <c r="S33" s="67" t="s">
        <v>150</v>
      </c>
      <c r="T33" s="67" t="s">
        <v>163</v>
      </c>
      <c r="U33" s="67" t="s">
        <v>150</v>
      </c>
      <c r="V33" s="67" t="s">
        <v>150</v>
      </c>
      <c r="W33" s="67" t="s">
        <v>150</v>
      </c>
      <c r="X33" s="67" t="s">
        <v>150</v>
      </c>
      <c r="Y33" s="67" t="s">
        <v>150</v>
      </c>
      <c r="Z33" s="67" t="s">
        <v>150</v>
      </c>
      <c r="AA33" s="67" t="s">
        <v>150</v>
      </c>
      <c r="AB33" s="67" t="s">
        <v>150</v>
      </c>
      <c r="AC33" s="67" t="s">
        <v>150</v>
      </c>
      <c r="AD33" s="67" t="s">
        <v>154</v>
      </c>
      <c r="AE33" s="67" t="s">
        <v>150</v>
      </c>
      <c r="AF33" s="67" t="s">
        <v>150</v>
      </c>
      <c r="AG33" s="67" t="s">
        <v>148</v>
      </c>
      <c r="AH33" s="67" t="s">
        <v>150</v>
      </c>
      <c r="AI33" s="67" t="s">
        <v>148</v>
      </c>
      <c r="AJ33" s="67" t="s">
        <v>148</v>
      </c>
      <c r="AK33" s="67" t="s">
        <v>150</v>
      </c>
      <c r="AL33" s="67" t="s">
        <v>150</v>
      </c>
      <c r="AM33" s="67" t="s">
        <v>150</v>
      </c>
    </row>
    <row r="34" spans="1:39" ht="20.100000000000001" customHeight="1" x14ac:dyDescent="0.35">
      <c r="A34" s="61" t="s">
        <v>20</v>
      </c>
      <c r="B34" s="66" t="s">
        <v>247</v>
      </c>
      <c r="C34" s="66" t="s">
        <v>181</v>
      </c>
      <c r="D34" s="66" t="s">
        <v>180</v>
      </c>
      <c r="E34" s="66" t="s">
        <v>108</v>
      </c>
      <c r="F34" s="66" t="s">
        <v>129</v>
      </c>
      <c r="G34" s="66" t="s">
        <v>129</v>
      </c>
      <c r="H34" s="66" t="s">
        <v>181</v>
      </c>
      <c r="I34" s="66" t="s">
        <v>181</v>
      </c>
      <c r="J34" s="66" t="s">
        <v>178</v>
      </c>
      <c r="K34" s="66" t="s">
        <v>181</v>
      </c>
      <c r="L34" s="66" t="s">
        <v>129</v>
      </c>
      <c r="M34" s="66" t="s">
        <v>70</v>
      </c>
      <c r="N34" s="66" t="s">
        <v>181</v>
      </c>
      <c r="O34" s="66" t="s">
        <v>181</v>
      </c>
      <c r="P34" s="66" t="s">
        <v>70</v>
      </c>
      <c r="Q34" s="66" t="s">
        <v>108</v>
      </c>
      <c r="R34" s="66" t="s">
        <v>181</v>
      </c>
      <c r="S34" s="66" t="s">
        <v>108</v>
      </c>
      <c r="T34" s="66" t="s">
        <v>108</v>
      </c>
      <c r="U34" s="66" t="s">
        <v>108</v>
      </c>
      <c r="V34" s="66" t="s">
        <v>108</v>
      </c>
      <c r="W34" s="66" t="s">
        <v>108</v>
      </c>
      <c r="X34" s="66" t="s">
        <v>178</v>
      </c>
      <c r="Y34" s="66" t="s">
        <v>108</v>
      </c>
      <c r="Z34" s="66" t="s">
        <v>108</v>
      </c>
      <c r="AA34" s="66" t="s">
        <v>108</v>
      </c>
      <c r="AB34" s="66" t="s">
        <v>108</v>
      </c>
      <c r="AC34" s="66" t="s">
        <v>181</v>
      </c>
      <c r="AD34" s="66" t="s">
        <v>108</v>
      </c>
      <c r="AE34" s="66" t="s">
        <v>108</v>
      </c>
      <c r="AF34" s="66" t="s">
        <v>108</v>
      </c>
      <c r="AG34" s="66" t="s">
        <v>70</v>
      </c>
      <c r="AH34" s="66" t="s">
        <v>181</v>
      </c>
      <c r="AI34" s="66" t="s">
        <v>101</v>
      </c>
      <c r="AJ34" s="66" t="s">
        <v>247</v>
      </c>
      <c r="AK34" s="66" t="s">
        <v>108</v>
      </c>
      <c r="AL34" s="66" t="s">
        <v>108</v>
      </c>
      <c r="AM34" s="66" t="s">
        <v>70</v>
      </c>
    </row>
    <row r="35" spans="1:39" ht="20.100000000000001" customHeight="1" x14ac:dyDescent="0.35">
      <c r="A35" s="63" t="s">
        <v>317</v>
      </c>
      <c r="B35" s="67" t="s">
        <v>150</v>
      </c>
      <c r="C35" s="67" t="s">
        <v>150</v>
      </c>
      <c r="D35" s="67" t="s">
        <v>150</v>
      </c>
      <c r="E35" s="67" t="s">
        <v>150</v>
      </c>
      <c r="F35" s="67" t="s">
        <v>150</v>
      </c>
      <c r="G35" s="67" t="s">
        <v>150</v>
      </c>
      <c r="H35" s="67" t="s">
        <v>150</v>
      </c>
      <c r="I35" s="67" t="s">
        <v>150</v>
      </c>
      <c r="J35" s="67" t="s">
        <v>148</v>
      </c>
      <c r="K35" s="67" t="s">
        <v>150</v>
      </c>
      <c r="L35" s="67" t="s">
        <v>150</v>
      </c>
      <c r="M35" s="67" t="s">
        <v>150</v>
      </c>
      <c r="N35" s="67" t="s">
        <v>150</v>
      </c>
      <c r="O35" s="67" t="s">
        <v>150</v>
      </c>
      <c r="P35" s="67" t="s">
        <v>150</v>
      </c>
      <c r="Q35" s="67" t="s">
        <v>150</v>
      </c>
      <c r="R35" s="67" t="s">
        <v>150</v>
      </c>
      <c r="S35" s="67" t="s">
        <v>150</v>
      </c>
      <c r="T35" s="67" t="s">
        <v>150</v>
      </c>
      <c r="U35" s="67" t="s">
        <v>150</v>
      </c>
      <c r="V35" s="67" t="s">
        <v>150</v>
      </c>
      <c r="W35" s="67" t="s">
        <v>150</v>
      </c>
      <c r="X35" s="67" t="s">
        <v>144</v>
      </c>
      <c r="Y35" s="67" t="s">
        <v>150</v>
      </c>
      <c r="Z35" s="67" t="s">
        <v>150</v>
      </c>
      <c r="AA35" s="67" t="s">
        <v>150</v>
      </c>
      <c r="AB35" s="67" t="s">
        <v>150</v>
      </c>
      <c r="AC35" s="67" t="s">
        <v>147</v>
      </c>
      <c r="AD35" s="67" t="s">
        <v>150</v>
      </c>
      <c r="AE35" s="67" t="s">
        <v>150</v>
      </c>
      <c r="AF35" s="67" t="s">
        <v>150</v>
      </c>
      <c r="AG35" s="67" t="s">
        <v>150</v>
      </c>
      <c r="AH35" s="67" t="s">
        <v>150</v>
      </c>
      <c r="AI35" s="67" t="s">
        <v>148</v>
      </c>
      <c r="AJ35" s="67" t="s">
        <v>148</v>
      </c>
      <c r="AK35" s="67" t="s">
        <v>150</v>
      </c>
      <c r="AL35" s="67" t="s">
        <v>148</v>
      </c>
      <c r="AM35" s="67" t="s">
        <v>150</v>
      </c>
    </row>
    <row r="36" spans="1:39" ht="20.100000000000001" customHeight="1" x14ac:dyDescent="0.35">
      <c r="A36" s="61" t="s">
        <v>24</v>
      </c>
      <c r="B36" s="66" t="s">
        <v>109</v>
      </c>
      <c r="C36" s="66" t="s">
        <v>109</v>
      </c>
      <c r="D36" s="66" t="s">
        <v>70</v>
      </c>
      <c r="E36" s="66" t="s">
        <v>108</v>
      </c>
      <c r="F36" s="66" t="s">
        <v>108</v>
      </c>
      <c r="G36" s="66" t="s">
        <v>109</v>
      </c>
      <c r="H36" s="66" t="s">
        <v>108</v>
      </c>
      <c r="I36" s="66" t="s">
        <v>70</v>
      </c>
      <c r="J36" s="66" t="s">
        <v>109</v>
      </c>
      <c r="K36" s="66" t="s">
        <v>108</v>
      </c>
      <c r="L36" s="66" t="s">
        <v>108</v>
      </c>
      <c r="M36" s="66" t="s">
        <v>109</v>
      </c>
      <c r="N36" s="66" t="s">
        <v>108</v>
      </c>
      <c r="O36" s="66" t="s">
        <v>70</v>
      </c>
      <c r="P36" s="66" t="s">
        <v>108</v>
      </c>
      <c r="Q36" s="66" t="s">
        <v>108</v>
      </c>
      <c r="R36" s="66" t="s">
        <v>109</v>
      </c>
      <c r="S36" s="66" t="s">
        <v>108</v>
      </c>
      <c r="T36" s="66" t="s">
        <v>108</v>
      </c>
      <c r="U36" s="66" t="s">
        <v>108</v>
      </c>
      <c r="V36" s="66" t="s">
        <v>108</v>
      </c>
      <c r="W36" s="66" t="s">
        <v>108</v>
      </c>
      <c r="X36" s="66" t="s">
        <v>108</v>
      </c>
      <c r="Y36" s="66" t="s">
        <v>108</v>
      </c>
      <c r="Z36" s="66" t="s">
        <v>108</v>
      </c>
      <c r="AA36" s="66" t="s">
        <v>108</v>
      </c>
      <c r="AB36" s="66" t="s">
        <v>108</v>
      </c>
      <c r="AC36" s="66" t="s">
        <v>108</v>
      </c>
      <c r="AD36" s="66" t="s">
        <v>70</v>
      </c>
      <c r="AE36" s="66" t="s">
        <v>108</v>
      </c>
      <c r="AF36" s="66" t="s">
        <v>108</v>
      </c>
      <c r="AG36" s="66" t="s">
        <v>109</v>
      </c>
      <c r="AH36" s="66" t="s">
        <v>108</v>
      </c>
      <c r="AI36" s="66" t="s">
        <v>108</v>
      </c>
      <c r="AJ36" s="66" t="s">
        <v>109</v>
      </c>
      <c r="AK36" s="66" t="s">
        <v>108</v>
      </c>
      <c r="AL36" s="66" t="s">
        <v>108</v>
      </c>
      <c r="AM36" s="66" t="s">
        <v>108</v>
      </c>
    </row>
    <row r="37" spans="1:39" ht="20.100000000000001" customHeight="1" x14ac:dyDescent="0.35">
      <c r="A37" s="63" t="s">
        <v>318</v>
      </c>
      <c r="B37" s="67" t="s">
        <v>150</v>
      </c>
      <c r="C37" s="67" t="s">
        <v>150</v>
      </c>
      <c r="D37" s="67" t="s">
        <v>150</v>
      </c>
      <c r="E37" s="67" t="s">
        <v>150</v>
      </c>
      <c r="F37" s="67" t="s">
        <v>150</v>
      </c>
      <c r="G37" s="67" t="s">
        <v>150</v>
      </c>
      <c r="H37" s="67" t="s">
        <v>150</v>
      </c>
      <c r="I37" s="67" t="s">
        <v>150</v>
      </c>
      <c r="J37" s="67" t="s">
        <v>150</v>
      </c>
      <c r="K37" s="67" t="s">
        <v>150</v>
      </c>
      <c r="L37" s="67" t="s">
        <v>150</v>
      </c>
      <c r="M37" s="67" t="s">
        <v>150</v>
      </c>
      <c r="N37" s="67" t="s">
        <v>150</v>
      </c>
      <c r="O37" s="67" t="s">
        <v>150</v>
      </c>
      <c r="P37" s="67" t="s">
        <v>150</v>
      </c>
      <c r="Q37" s="67" t="s">
        <v>150</v>
      </c>
      <c r="R37" s="67" t="s">
        <v>150</v>
      </c>
      <c r="S37" s="67" t="s">
        <v>150</v>
      </c>
      <c r="T37" s="67" t="s">
        <v>150</v>
      </c>
      <c r="U37" s="67" t="s">
        <v>150</v>
      </c>
      <c r="V37" s="67" t="s">
        <v>150</v>
      </c>
      <c r="W37" s="67" t="s">
        <v>150</v>
      </c>
      <c r="X37" s="67" t="s">
        <v>150</v>
      </c>
      <c r="Y37" s="67" t="s">
        <v>150</v>
      </c>
      <c r="Z37" s="67" t="s">
        <v>150</v>
      </c>
      <c r="AA37" s="67" t="s">
        <v>150</v>
      </c>
      <c r="AB37" s="67" t="s">
        <v>149</v>
      </c>
      <c r="AC37" s="67" t="s">
        <v>150</v>
      </c>
      <c r="AD37" s="67" t="s">
        <v>150</v>
      </c>
      <c r="AE37" s="67" t="s">
        <v>150</v>
      </c>
      <c r="AF37" s="67" t="s">
        <v>150</v>
      </c>
      <c r="AG37" s="67" t="s">
        <v>148</v>
      </c>
      <c r="AH37" s="67" t="s">
        <v>150</v>
      </c>
      <c r="AI37" s="67" t="s">
        <v>150</v>
      </c>
      <c r="AJ37" s="67" t="s">
        <v>150</v>
      </c>
      <c r="AK37" s="67" t="s">
        <v>150</v>
      </c>
      <c r="AL37" s="67" t="s">
        <v>150</v>
      </c>
      <c r="AM37" s="67" t="s">
        <v>150</v>
      </c>
    </row>
    <row r="38" spans="1:39" x14ac:dyDescent="0.3">
      <c r="B38" s="6">
        <f>((B9)+(B11)+(B13)+(B15)+(B17)+(B19)+(B21)+(B23)+(B25)+(B27)+(B29)+(B31)+(B33)+(B35)+(B37))</f>
        <v>1</v>
      </c>
    </row>
  </sheetData>
  <sheetProtection algorithmName="SHA-512" hashValue="6K3JeSogextM/hzQ5Cy7+qu0uBStID1E9pTcuagvmRx09RrscMCtG1xcUVi9r2I8Fl3DZ35VBTvGoPjrXC4g2A==" saltValue="G09bOavG8t9DYk24F7eZYA==" spinCount="100000" sheet="1" objects="1" scenarios="1"/>
  <mergeCells count="9">
    <mergeCell ref="B2:J2"/>
    <mergeCell ref="Q4:AD4"/>
    <mergeCell ref="AE4:AI4"/>
    <mergeCell ref="AJ4:AM4"/>
    <mergeCell ref="C4:D4"/>
    <mergeCell ref="E4:H4"/>
    <mergeCell ref="I4:K4"/>
    <mergeCell ref="L4:P4"/>
    <mergeCell ref="A3:F3"/>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AM3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B4A60-112C-4DAC-9CA3-3BD8A89A6A5A}">
  <sheetPr>
    <pageSetUpPr fitToPage="1"/>
  </sheetPr>
  <dimension ref="A1:AM58"/>
  <sheetViews>
    <sheetView showGridLines="0" workbookViewId="0">
      <pane xSplit="2" topLeftCell="C1" activePane="topRight" state="frozen"/>
      <selection pane="topRight"/>
    </sheetView>
  </sheetViews>
  <sheetFormatPr defaultRowHeight="14.4" x14ac:dyDescent="0.3"/>
  <cols>
    <col min="1" max="1" width="39.21875" customWidth="1"/>
    <col min="2" max="39" width="14.77734375" customWidth="1"/>
  </cols>
  <sheetData>
    <row r="1" spans="1:39" ht="21.6" thickBot="1" x14ac:dyDescent="0.45">
      <c r="A1" s="7" t="str">
        <f>HYPERLINK("#Contents!A1","Return to Contents")</f>
        <v>Return to Contents</v>
      </c>
    </row>
    <row r="2" spans="1:39" ht="46.2" customHeight="1" thickTop="1" x14ac:dyDescent="0.4">
      <c r="B2" s="149" t="s">
        <v>981</v>
      </c>
      <c r="C2" s="149"/>
      <c r="D2" s="149"/>
      <c r="E2" s="149"/>
      <c r="F2" s="149"/>
      <c r="G2" s="149"/>
      <c r="H2" s="149"/>
      <c r="I2" s="149"/>
      <c r="J2" s="149"/>
      <c r="K2" s="60"/>
      <c r="L2" s="60"/>
      <c r="M2" s="60"/>
      <c r="N2" s="58"/>
      <c r="O2" s="58"/>
      <c r="AL2" s="155" t="s">
        <v>861</v>
      </c>
    </row>
    <row r="3" spans="1:39" ht="52.8" customHeight="1" x14ac:dyDescent="0.4">
      <c r="A3" s="154" t="s">
        <v>951</v>
      </c>
      <c r="B3" s="154"/>
      <c r="C3" s="154"/>
      <c r="D3" s="154"/>
      <c r="E3" s="154"/>
      <c r="F3" s="154"/>
      <c r="G3" s="154"/>
      <c r="H3" s="154"/>
      <c r="I3" s="154"/>
      <c r="J3" s="154"/>
      <c r="AL3" s="156"/>
    </row>
    <row r="4" spans="1:39" ht="14.4" customHeight="1" x14ac:dyDescent="0.3">
      <c r="A4" s="1"/>
      <c r="B4" s="4"/>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54" customHeight="1" x14ac:dyDescent="0.3">
      <c r="A5" s="2"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20.100000000000001" customHeight="1" x14ac:dyDescent="0.35">
      <c r="A6" s="61" t="s">
        <v>35</v>
      </c>
      <c r="B6" s="62">
        <v>3511</v>
      </c>
      <c r="C6" s="62">
        <v>837</v>
      </c>
      <c r="D6" s="62">
        <v>2674</v>
      </c>
      <c r="E6" s="62">
        <v>208</v>
      </c>
      <c r="F6" s="62">
        <v>1223</v>
      </c>
      <c r="G6" s="62">
        <v>1566</v>
      </c>
      <c r="H6" s="62">
        <v>514</v>
      </c>
      <c r="I6" s="62">
        <v>1683</v>
      </c>
      <c r="J6" s="62">
        <v>954</v>
      </c>
      <c r="K6" s="62">
        <v>874</v>
      </c>
      <c r="L6" s="62">
        <v>1011</v>
      </c>
      <c r="M6" s="62">
        <v>903</v>
      </c>
      <c r="N6" s="62">
        <v>466</v>
      </c>
      <c r="O6" s="62">
        <v>739</v>
      </c>
      <c r="P6" s="62">
        <v>392</v>
      </c>
      <c r="Q6" s="62">
        <v>916</v>
      </c>
      <c r="R6" s="62">
        <v>475</v>
      </c>
      <c r="S6" s="62">
        <v>179</v>
      </c>
      <c r="T6" s="62">
        <v>27</v>
      </c>
      <c r="U6" s="62">
        <v>237</v>
      </c>
      <c r="V6" s="62">
        <v>61</v>
      </c>
      <c r="W6" s="62">
        <v>64</v>
      </c>
      <c r="X6" s="62">
        <v>18</v>
      </c>
      <c r="Y6" s="62">
        <v>375</v>
      </c>
      <c r="Z6" s="62">
        <v>683</v>
      </c>
      <c r="AA6" s="62">
        <v>63</v>
      </c>
      <c r="AB6" s="62">
        <v>9</v>
      </c>
      <c r="AC6" s="62">
        <v>73</v>
      </c>
      <c r="AD6" s="62">
        <v>331</v>
      </c>
      <c r="AE6" s="62">
        <v>659</v>
      </c>
      <c r="AF6" s="62">
        <v>840</v>
      </c>
      <c r="AG6" s="62">
        <v>610</v>
      </c>
      <c r="AH6" s="62">
        <v>680</v>
      </c>
      <c r="AI6" s="62">
        <v>722</v>
      </c>
      <c r="AJ6" s="62">
        <v>910</v>
      </c>
      <c r="AK6" s="62">
        <v>301</v>
      </c>
      <c r="AL6" s="62">
        <v>26</v>
      </c>
      <c r="AM6" s="62">
        <v>2274</v>
      </c>
    </row>
    <row r="7" spans="1:39" ht="20.100000000000001" customHeight="1" x14ac:dyDescent="0.35">
      <c r="A7" s="63" t="s">
        <v>76</v>
      </c>
      <c r="B7" s="64">
        <v>3298</v>
      </c>
      <c r="C7" s="64">
        <v>1678</v>
      </c>
      <c r="D7" s="64">
        <v>1622</v>
      </c>
      <c r="E7" s="64">
        <v>342</v>
      </c>
      <c r="F7" s="64">
        <v>1134</v>
      </c>
      <c r="G7" s="64">
        <v>1090</v>
      </c>
      <c r="H7" s="64">
        <v>732</v>
      </c>
      <c r="I7" s="64">
        <v>1315</v>
      </c>
      <c r="J7" s="64">
        <v>908</v>
      </c>
      <c r="K7" s="64">
        <v>1081</v>
      </c>
      <c r="L7" s="64">
        <v>813</v>
      </c>
      <c r="M7" s="64">
        <v>851</v>
      </c>
      <c r="N7" s="64">
        <v>443</v>
      </c>
      <c r="O7" s="64">
        <v>774</v>
      </c>
      <c r="P7" s="64">
        <v>420</v>
      </c>
      <c r="Q7" s="64">
        <v>295</v>
      </c>
      <c r="R7" s="64">
        <v>896</v>
      </c>
      <c r="S7" s="64">
        <v>70</v>
      </c>
      <c r="T7" s="64">
        <v>8</v>
      </c>
      <c r="U7" s="64">
        <v>66</v>
      </c>
      <c r="V7" s="64">
        <v>66</v>
      </c>
      <c r="W7" s="64">
        <v>54</v>
      </c>
      <c r="X7" s="64">
        <v>23</v>
      </c>
      <c r="Y7" s="64">
        <v>376</v>
      </c>
      <c r="Z7" s="64">
        <v>894</v>
      </c>
      <c r="AA7" s="64">
        <v>92</v>
      </c>
      <c r="AB7" s="64">
        <v>6</v>
      </c>
      <c r="AC7" s="64">
        <v>24</v>
      </c>
      <c r="AD7" s="64">
        <v>428</v>
      </c>
      <c r="AE7" s="64">
        <v>363</v>
      </c>
      <c r="AF7" s="64">
        <v>641</v>
      </c>
      <c r="AG7" s="64">
        <v>506</v>
      </c>
      <c r="AH7" s="64">
        <v>719</v>
      </c>
      <c r="AI7" s="64">
        <v>1067</v>
      </c>
      <c r="AJ7" s="64">
        <v>1341</v>
      </c>
      <c r="AK7" s="64">
        <v>209</v>
      </c>
      <c r="AL7" s="64">
        <v>8</v>
      </c>
      <c r="AM7" s="64">
        <v>1741</v>
      </c>
    </row>
    <row r="8" spans="1:39" ht="20.100000000000001" customHeight="1" x14ac:dyDescent="0.35">
      <c r="A8" s="61" t="s">
        <v>22</v>
      </c>
      <c r="B8" s="62">
        <v>798</v>
      </c>
      <c r="C8" s="62">
        <v>387</v>
      </c>
      <c r="D8" s="62">
        <v>411</v>
      </c>
      <c r="E8" s="62">
        <v>105</v>
      </c>
      <c r="F8" s="62">
        <v>326</v>
      </c>
      <c r="G8" s="62">
        <v>249</v>
      </c>
      <c r="H8" s="62">
        <v>118</v>
      </c>
      <c r="I8" s="62">
        <v>349</v>
      </c>
      <c r="J8" s="62">
        <v>268</v>
      </c>
      <c r="K8" s="62">
        <v>181</v>
      </c>
      <c r="L8" s="62">
        <v>265</v>
      </c>
      <c r="M8" s="62">
        <v>95</v>
      </c>
      <c r="N8" s="62">
        <v>97</v>
      </c>
      <c r="O8" s="62">
        <v>193</v>
      </c>
      <c r="P8" s="62">
        <v>148</v>
      </c>
      <c r="Q8" s="62">
        <v>18</v>
      </c>
      <c r="R8" s="62">
        <v>7</v>
      </c>
      <c r="S8" s="62">
        <v>4</v>
      </c>
      <c r="T8" s="62">
        <v>0</v>
      </c>
      <c r="U8" s="62">
        <v>13</v>
      </c>
      <c r="V8" s="62">
        <v>3</v>
      </c>
      <c r="W8" s="62">
        <v>11</v>
      </c>
      <c r="X8" s="62">
        <v>1</v>
      </c>
      <c r="Y8" s="62">
        <v>37</v>
      </c>
      <c r="Z8" s="62">
        <v>701</v>
      </c>
      <c r="AA8" s="62">
        <v>0</v>
      </c>
      <c r="AB8" s="62">
        <v>0</v>
      </c>
      <c r="AC8" s="62">
        <v>3</v>
      </c>
      <c r="AD8" s="62">
        <v>0</v>
      </c>
      <c r="AE8" s="62">
        <v>16</v>
      </c>
      <c r="AF8" s="62">
        <v>237</v>
      </c>
      <c r="AG8" s="62">
        <v>3</v>
      </c>
      <c r="AH8" s="62">
        <v>535</v>
      </c>
      <c r="AI8" s="62">
        <v>7</v>
      </c>
      <c r="AJ8" s="62">
        <v>83</v>
      </c>
      <c r="AK8" s="62">
        <v>78</v>
      </c>
      <c r="AL8" s="62">
        <v>1</v>
      </c>
      <c r="AM8" s="62">
        <v>636</v>
      </c>
    </row>
    <row r="9" spans="1:39" ht="20.100000000000001" customHeight="1" x14ac:dyDescent="0.35">
      <c r="A9" s="63" t="s">
        <v>852</v>
      </c>
      <c r="B9" s="65">
        <v>0.24</v>
      </c>
      <c r="C9" s="65">
        <v>0.23063170441001191</v>
      </c>
      <c r="D9" s="65">
        <v>0.25339087546239208</v>
      </c>
      <c r="E9" s="65">
        <v>0.30701754385964913</v>
      </c>
      <c r="F9" s="65">
        <v>0.2874779541446208</v>
      </c>
      <c r="G9" s="65">
        <v>0.22844036697247708</v>
      </c>
      <c r="H9" s="65">
        <v>0.16120218579234974</v>
      </c>
      <c r="I9" s="65">
        <v>0.26539923954372624</v>
      </c>
      <c r="J9" s="65">
        <v>0.29515418502202645</v>
      </c>
      <c r="K9" s="65">
        <v>0.16743755781683625</v>
      </c>
      <c r="L9" s="65">
        <v>0.32595325953259535</v>
      </c>
      <c r="M9" s="65">
        <v>0.11163337250293771</v>
      </c>
      <c r="N9" s="65">
        <v>0.21896162528216703</v>
      </c>
      <c r="O9" s="65">
        <v>0.24935400516795866</v>
      </c>
      <c r="P9" s="65">
        <v>0.35238095238095241</v>
      </c>
      <c r="Q9" s="65">
        <v>6.1016949152542375E-2</v>
      </c>
      <c r="R9" s="65">
        <v>7.8125E-3</v>
      </c>
      <c r="S9" s="65">
        <v>5.7142857142857141E-2</v>
      </c>
      <c r="T9" s="65">
        <v>0</v>
      </c>
      <c r="U9" s="65">
        <v>0.19696969696969696</v>
      </c>
      <c r="V9" s="65">
        <v>4.5454545454545456E-2</v>
      </c>
      <c r="W9" s="65">
        <v>0.20370370370370369</v>
      </c>
      <c r="X9" s="65">
        <v>4.3478260869565216E-2</v>
      </c>
      <c r="Y9" s="65">
        <v>9.8404255319148939E-2</v>
      </c>
      <c r="Z9" s="65">
        <v>0.78411633109619683</v>
      </c>
      <c r="AA9" s="65">
        <v>0</v>
      </c>
      <c r="AB9" s="65">
        <v>0</v>
      </c>
      <c r="AC9" s="65">
        <v>0.125</v>
      </c>
      <c r="AD9" s="65">
        <v>0</v>
      </c>
      <c r="AE9" s="65">
        <v>4.4077134986225897E-2</v>
      </c>
      <c r="AF9" s="65">
        <v>0.36973478939157567</v>
      </c>
      <c r="AG9" s="65">
        <v>5.9288537549407111E-3</v>
      </c>
      <c r="AH9" s="65">
        <v>0.74408901251738524</v>
      </c>
      <c r="AI9" s="65">
        <v>6.5604498594189313E-3</v>
      </c>
      <c r="AJ9" s="65">
        <v>6.1894108873974646E-2</v>
      </c>
      <c r="AK9" s="65">
        <v>0.37320574162679426</v>
      </c>
      <c r="AL9" s="65">
        <v>0.125</v>
      </c>
      <c r="AM9" s="65">
        <v>0.36530729465824241</v>
      </c>
    </row>
    <row r="10" spans="1:39" ht="20.100000000000001" customHeight="1" x14ac:dyDescent="0.35">
      <c r="A10" s="61" t="s">
        <v>16</v>
      </c>
      <c r="B10" s="62">
        <v>601</v>
      </c>
      <c r="C10" s="62">
        <v>250</v>
      </c>
      <c r="D10" s="62">
        <v>351</v>
      </c>
      <c r="E10" s="62">
        <v>77</v>
      </c>
      <c r="F10" s="62">
        <v>201</v>
      </c>
      <c r="G10" s="62">
        <v>213</v>
      </c>
      <c r="H10" s="62">
        <v>110</v>
      </c>
      <c r="I10" s="62">
        <v>219</v>
      </c>
      <c r="J10" s="62">
        <v>186</v>
      </c>
      <c r="K10" s="62">
        <v>197</v>
      </c>
      <c r="L10" s="62">
        <v>101</v>
      </c>
      <c r="M10" s="62">
        <v>221</v>
      </c>
      <c r="N10" s="62">
        <v>55</v>
      </c>
      <c r="O10" s="62">
        <v>165</v>
      </c>
      <c r="P10" s="62">
        <v>59</v>
      </c>
      <c r="Q10" s="62">
        <v>6</v>
      </c>
      <c r="R10" s="62">
        <v>455</v>
      </c>
      <c r="S10" s="62">
        <v>1</v>
      </c>
      <c r="T10" s="62">
        <v>0</v>
      </c>
      <c r="U10" s="62">
        <v>8</v>
      </c>
      <c r="V10" s="62">
        <v>6</v>
      </c>
      <c r="W10" s="62">
        <v>0</v>
      </c>
      <c r="X10" s="62">
        <v>2</v>
      </c>
      <c r="Y10" s="62">
        <v>2</v>
      </c>
      <c r="Z10" s="62">
        <v>1</v>
      </c>
      <c r="AA10" s="62">
        <v>24</v>
      </c>
      <c r="AB10" s="62">
        <v>3</v>
      </c>
      <c r="AC10" s="62">
        <v>2</v>
      </c>
      <c r="AD10" s="62">
        <v>91</v>
      </c>
      <c r="AE10" s="62">
        <v>9</v>
      </c>
      <c r="AF10" s="62">
        <v>2</v>
      </c>
      <c r="AG10" s="62">
        <v>152</v>
      </c>
      <c r="AH10" s="62">
        <v>2</v>
      </c>
      <c r="AI10" s="62">
        <v>435</v>
      </c>
      <c r="AJ10" s="62">
        <v>480</v>
      </c>
      <c r="AK10" s="62">
        <v>30</v>
      </c>
      <c r="AL10" s="62">
        <v>1</v>
      </c>
      <c r="AM10" s="62">
        <v>89</v>
      </c>
    </row>
    <row r="11" spans="1:39" ht="20.100000000000001" customHeight="1" x14ac:dyDescent="0.35">
      <c r="A11" s="63" t="s">
        <v>190</v>
      </c>
      <c r="B11" s="65">
        <v>0.18</v>
      </c>
      <c r="C11" s="65">
        <v>0.14898688915375446</v>
      </c>
      <c r="D11" s="65">
        <v>0.21639950678175093</v>
      </c>
      <c r="E11" s="65">
        <v>0.22514619883040934</v>
      </c>
      <c r="F11" s="65">
        <v>0.17724867724867724</v>
      </c>
      <c r="G11" s="65">
        <v>0.19541284403669726</v>
      </c>
      <c r="H11" s="65">
        <v>0.15027322404371585</v>
      </c>
      <c r="I11" s="65">
        <v>0.16653992395437262</v>
      </c>
      <c r="J11" s="65">
        <v>0.20484581497797358</v>
      </c>
      <c r="K11" s="65">
        <v>0.18223866790009249</v>
      </c>
      <c r="L11" s="65">
        <v>0.12423124231242312</v>
      </c>
      <c r="M11" s="65">
        <v>0.25969447708578142</v>
      </c>
      <c r="N11" s="65">
        <v>0.12415349887133183</v>
      </c>
      <c r="O11" s="65">
        <v>0.2131782945736434</v>
      </c>
      <c r="P11" s="65">
        <v>0.14047619047619048</v>
      </c>
      <c r="Q11" s="65">
        <v>2.0338983050847456E-2</v>
      </c>
      <c r="R11" s="65">
        <v>0.5078125</v>
      </c>
      <c r="S11" s="65">
        <v>1.4285714285714285E-2</v>
      </c>
      <c r="T11" s="65">
        <v>0</v>
      </c>
      <c r="U11" s="65">
        <v>0.12121212121212122</v>
      </c>
      <c r="V11" s="65">
        <v>9.0909090909090912E-2</v>
      </c>
      <c r="W11" s="65">
        <v>0</v>
      </c>
      <c r="X11" s="65">
        <v>8.6956521739130432E-2</v>
      </c>
      <c r="Y11" s="65">
        <v>5.3191489361702126E-3</v>
      </c>
      <c r="Z11" s="65">
        <v>1.1185682326621924E-3</v>
      </c>
      <c r="AA11" s="65">
        <v>0.2608695652173913</v>
      </c>
      <c r="AB11" s="65">
        <v>0.5</v>
      </c>
      <c r="AC11" s="65">
        <v>8.3333333333333329E-2</v>
      </c>
      <c r="AD11" s="65">
        <v>0.21261682242990654</v>
      </c>
      <c r="AE11" s="65">
        <v>2.4793388429752067E-2</v>
      </c>
      <c r="AF11" s="65">
        <v>3.1201248049921998E-3</v>
      </c>
      <c r="AG11" s="65">
        <v>0.30039525691699603</v>
      </c>
      <c r="AH11" s="65">
        <v>2.7816411682892906E-3</v>
      </c>
      <c r="AI11" s="65">
        <v>0.40768509840674788</v>
      </c>
      <c r="AJ11" s="65">
        <v>0.35794183445190159</v>
      </c>
      <c r="AK11" s="65">
        <v>0.14354066985645933</v>
      </c>
      <c r="AL11" s="65">
        <v>0.125</v>
      </c>
      <c r="AM11" s="65">
        <v>5.1120045950603099E-2</v>
      </c>
    </row>
    <row r="12" spans="1:39" ht="20.100000000000001" customHeight="1" x14ac:dyDescent="0.35">
      <c r="A12" s="61" t="s">
        <v>203</v>
      </c>
      <c r="B12" s="62">
        <v>461</v>
      </c>
      <c r="C12" s="62">
        <v>310</v>
      </c>
      <c r="D12" s="62">
        <v>152</v>
      </c>
      <c r="E12" s="62">
        <v>53</v>
      </c>
      <c r="F12" s="62">
        <v>147</v>
      </c>
      <c r="G12" s="62">
        <v>138</v>
      </c>
      <c r="H12" s="62">
        <v>124</v>
      </c>
      <c r="I12" s="62">
        <v>208</v>
      </c>
      <c r="J12" s="62">
        <v>72</v>
      </c>
      <c r="K12" s="62">
        <v>182</v>
      </c>
      <c r="L12" s="62">
        <v>111</v>
      </c>
      <c r="M12" s="62">
        <v>174</v>
      </c>
      <c r="N12" s="62">
        <v>48</v>
      </c>
      <c r="O12" s="62">
        <v>96</v>
      </c>
      <c r="P12" s="62">
        <v>32</v>
      </c>
      <c r="Q12" s="62">
        <v>215</v>
      </c>
      <c r="R12" s="62">
        <v>17</v>
      </c>
      <c r="S12" s="62">
        <v>20</v>
      </c>
      <c r="T12" s="62">
        <v>0</v>
      </c>
      <c r="U12" s="62">
        <v>14</v>
      </c>
      <c r="V12" s="62">
        <v>19</v>
      </c>
      <c r="W12" s="62">
        <v>4</v>
      </c>
      <c r="X12" s="62">
        <v>0</v>
      </c>
      <c r="Y12" s="62">
        <v>71</v>
      </c>
      <c r="Z12" s="62">
        <v>60</v>
      </c>
      <c r="AA12" s="62">
        <v>0</v>
      </c>
      <c r="AB12" s="62">
        <v>0</v>
      </c>
      <c r="AC12" s="62">
        <v>4</v>
      </c>
      <c r="AD12" s="62">
        <v>38</v>
      </c>
      <c r="AE12" s="62">
        <v>200</v>
      </c>
      <c r="AF12" s="62">
        <v>140</v>
      </c>
      <c r="AG12" s="62">
        <v>84</v>
      </c>
      <c r="AH12" s="62">
        <v>33</v>
      </c>
      <c r="AI12" s="62">
        <v>5</v>
      </c>
      <c r="AJ12" s="62">
        <v>49</v>
      </c>
      <c r="AK12" s="62">
        <v>25</v>
      </c>
      <c r="AL12" s="62">
        <v>2</v>
      </c>
      <c r="AM12" s="62">
        <v>385</v>
      </c>
    </row>
    <row r="13" spans="1:39" ht="20.100000000000001" customHeight="1" x14ac:dyDescent="0.35">
      <c r="A13" s="63" t="s">
        <v>234</v>
      </c>
      <c r="B13" s="65">
        <v>0.15</v>
      </c>
      <c r="C13" s="65">
        <v>0.18474374255065554</v>
      </c>
      <c r="D13" s="65">
        <v>9.3711467324291003E-2</v>
      </c>
      <c r="E13" s="65">
        <v>0.15497076023391812</v>
      </c>
      <c r="F13" s="65">
        <v>0.12962962962962962</v>
      </c>
      <c r="G13" s="65">
        <v>0.12660550458715597</v>
      </c>
      <c r="H13" s="65">
        <v>0.16939890710382513</v>
      </c>
      <c r="I13" s="65">
        <v>0.15817490494296577</v>
      </c>
      <c r="J13" s="65">
        <v>7.9295154185022032E-2</v>
      </c>
      <c r="K13" s="65">
        <v>0.16836262719703979</v>
      </c>
      <c r="L13" s="65">
        <v>0.13653136531365315</v>
      </c>
      <c r="M13" s="65">
        <v>0.20446533490011751</v>
      </c>
      <c r="N13" s="65">
        <v>0.10835214446952596</v>
      </c>
      <c r="O13" s="65">
        <v>0.12403100775193798</v>
      </c>
      <c r="P13" s="65">
        <v>7.6190476190476197E-2</v>
      </c>
      <c r="Q13" s="65">
        <v>0.72881355932203384</v>
      </c>
      <c r="R13" s="65">
        <v>1.8973214285714284E-2</v>
      </c>
      <c r="S13" s="65">
        <v>0.2857142857142857</v>
      </c>
      <c r="T13" s="65">
        <v>0</v>
      </c>
      <c r="U13" s="65">
        <v>0.21212121212121213</v>
      </c>
      <c r="V13" s="65">
        <v>0.2878787878787879</v>
      </c>
      <c r="W13" s="65">
        <v>7.407407407407407E-2</v>
      </c>
      <c r="X13" s="65">
        <v>0</v>
      </c>
      <c r="Y13" s="65">
        <v>0.18882978723404256</v>
      </c>
      <c r="Z13" s="65">
        <v>6.7114093959731544E-2</v>
      </c>
      <c r="AA13" s="65">
        <v>0</v>
      </c>
      <c r="AB13" s="65">
        <v>0</v>
      </c>
      <c r="AC13" s="65">
        <v>0.16666666666666666</v>
      </c>
      <c r="AD13" s="65">
        <v>8.8785046728971959E-2</v>
      </c>
      <c r="AE13" s="65">
        <v>0.55096418732782371</v>
      </c>
      <c r="AF13" s="65">
        <v>0.21840873634945399</v>
      </c>
      <c r="AG13" s="65">
        <v>0.16600790513833993</v>
      </c>
      <c r="AH13" s="65">
        <v>4.5897079276773299E-2</v>
      </c>
      <c r="AI13" s="65">
        <v>4.6860356138706651E-3</v>
      </c>
      <c r="AJ13" s="65">
        <v>3.6539895600298286E-2</v>
      </c>
      <c r="AK13" s="65">
        <v>0.11961722488038277</v>
      </c>
      <c r="AL13" s="65">
        <v>0.25</v>
      </c>
      <c r="AM13" s="65">
        <v>0.22113727742676623</v>
      </c>
    </row>
    <row r="14" spans="1:39" ht="20.100000000000001" customHeight="1" x14ac:dyDescent="0.35">
      <c r="A14" s="61" t="s">
        <v>26</v>
      </c>
      <c r="B14" s="62">
        <v>455</v>
      </c>
      <c r="C14" s="62">
        <v>232</v>
      </c>
      <c r="D14" s="62">
        <v>223</v>
      </c>
      <c r="E14" s="62">
        <v>33</v>
      </c>
      <c r="F14" s="62">
        <v>142</v>
      </c>
      <c r="G14" s="62">
        <v>167</v>
      </c>
      <c r="H14" s="62">
        <v>112</v>
      </c>
      <c r="I14" s="62">
        <v>165</v>
      </c>
      <c r="J14" s="62">
        <v>104</v>
      </c>
      <c r="K14" s="62">
        <v>185</v>
      </c>
      <c r="L14" s="62">
        <v>77</v>
      </c>
      <c r="M14" s="62">
        <v>162</v>
      </c>
      <c r="N14" s="62">
        <v>60</v>
      </c>
      <c r="O14" s="62">
        <v>104</v>
      </c>
      <c r="P14" s="62">
        <v>51</v>
      </c>
      <c r="Q14" s="62">
        <v>20</v>
      </c>
      <c r="R14" s="62">
        <v>132</v>
      </c>
      <c r="S14" s="62">
        <v>1</v>
      </c>
      <c r="T14" s="62">
        <v>3</v>
      </c>
      <c r="U14" s="62">
        <v>12</v>
      </c>
      <c r="V14" s="62">
        <v>7</v>
      </c>
      <c r="W14" s="62">
        <v>1</v>
      </c>
      <c r="X14" s="62">
        <v>10</v>
      </c>
      <c r="Y14" s="62">
        <v>5</v>
      </c>
      <c r="Z14" s="62">
        <v>8</v>
      </c>
      <c r="AA14" s="62">
        <v>4</v>
      </c>
      <c r="AB14" s="62">
        <v>0</v>
      </c>
      <c r="AC14" s="62">
        <v>3</v>
      </c>
      <c r="AD14" s="62">
        <v>248</v>
      </c>
      <c r="AE14" s="62">
        <v>21</v>
      </c>
      <c r="AF14" s="62">
        <v>4</v>
      </c>
      <c r="AG14" s="62">
        <v>185</v>
      </c>
      <c r="AH14" s="62">
        <v>0</v>
      </c>
      <c r="AI14" s="62">
        <v>245</v>
      </c>
      <c r="AJ14" s="62">
        <v>251</v>
      </c>
      <c r="AK14" s="62">
        <v>28</v>
      </c>
      <c r="AL14" s="62">
        <v>3</v>
      </c>
      <c r="AM14" s="62">
        <v>174</v>
      </c>
    </row>
    <row r="15" spans="1:39" ht="20.100000000000001" customHeight="1" x14ac:dyDescent="0.35">
      <c r="A15" s="63" t="s">
        <v>255</v>
      </c>
      <c r="B15" s="65">
        <v>0.14000000000000001</v>
      </c>
      <c r="C15" s="65">
        <v>0.13825983313468415</v>
      </c>
      <c r="D15" s="65">
        <v>0.13748458692971641</v>
      </c>
      <c r="E15" s="65">
        <v>9.6491228070175433E-2</v>
      </c>
      <c r="F15" s="65">
        <v>0.12522045855379188</v>
      </c>
      <c r="G15" s="65">
        <v>0.15321100917431194</v>
      </c>
      <c r="H15" s="65">
        <v>0.15300546448087432</v>
      </c>
      <c r="I15" s="65">
        <v>0.12547528517110265</v>
      </c>
      <c r="J15" s="65">
        <v>0.11453744493392071</v>
      </c>
      <c r="K15" s="65">
        <v>0.17113783533765031</v>
      </c>
      <c r="L15" s="65">
        <v>9.4710947109471089E-2</v>
      </c>
      <c r="M15" s="65">
        <v>0.19036427732079905</v>
      </c>
      <c r="N15" s="65">
        <v>0.13544018058690746</v>
      </c>
      <c r="O15" s="65">
        <v>0.13436692506459949</v>
      </c>
      <c r="P15" s="65">
        <v>0.12142857142857143</v>
      </c>
      <c r="Q15" s="65">
        <v>6.7796610169491525E-2</v>
      </c>
      <c r="R15" s="65">
        <v>0.14732142857142858</v>
      </c>
      <c r="S15" s="65">
        <v>1.4285714285714285E-2</v>
      </c>
      <c r="T15" s="65">
        <v>0.375</v>
      </c>
      <c r="U15" s="65">
        <v>0.18181818181818182</v>
      </c>
      <c r="V15" s="65">
        <v>0.10606060606060606</v>
      </c>
      <c r="W15" s="65">
        <v>1.8518518518518517E-2</v>
      </c>
      <c r="X15" s="65">
        <v>0.43478260869565216</v>
      </c>
      <c r="Y15" s="65">
        <v>1.3297872340425532E-2</v>
      </c>
      <c r="Z15" s="65">
        <v>8.948545861297539E-3</v>
      </c>
      <c r="AA15" s="65">
        <v>4.3478260869565216E-2</v>
      </c>
      <c r="AB15" s="65">
        <v>0</v>
      </c>
      <c r="AC15" s="65">
        <v>0.125</v>
      </c>
      <c r="AD15" s="65">
        <v>0.57943925233644855</v>
      </c>
      <c r="AE15" s="65">
        <v>5.7851239669421489E-2</v>
      </c>
      <c r="AF15" s="65">
        <v>6.2402496099843996E-3</v>
      </c>
      <c r="AG15" s="65">
        <v>0.36561264822134387</v>
      </c>
      <c r="AH15" s="65">
        <v>0</v>
      </c>
      <c r="AI15" s="65">
        <v>0.22961574507966259</v>
      </c>
      <c r="AJ15" s="65">
        <v>0.1871737509321402</v>
      </c>
      <c r="AK15" s="65">
        <v>0.13397129186602871</v>
      </c>
      <c r="AL15" s="65">
        <v>0.375</v>
      </c>
      <c r="AM15" s="65">
        <v>9.9942561746122913E-2</v>
      </c>
    </row>
    <row r="16" spans="1:39" ht="20.100000000000001" customHeight="1" x14ac:dyDescent="0.35">
      <c r="A16" s="61" t="s">
        <v>21</v>
      </c>
      <c r="B16" s="62">
        <v>383</v>
      </c>
      <c r="C16" s="62">
        <v>211</v>
      </c>
      <c r="D16" s="62">
        <v>172</v>
      </c>
      <c r="E16" s="62">
        <v>31</v>
      </c>
      <c r="F16" s="62">
        <v>112</v>
      </c>
      <c r="G16" s="62">
        <v>122</v>
      </c>
      <c r="H16" s="62">
        <v>118</v>
      </c>
      <c r="I16" s="62">
        <v>182</v>
      </c>
      <c r="J16" s="62">
        <v>84</v>
      </c>
      <c r="K16" s="62">
        <v>118</v>
      </c>
      <c r="L16" s="62">
        <v>106</v>
      </c>
      <c r="M16" s="62">
        <v>35</v>
      </c>
      <c r="N16" s="62">
        <v>85</v>
      </c>
      <c r="O16" s="62">
        <v>93</v>
      </c>
      <c r="P16" s="62">
        <v>64</v>
      </c>
      <c r="Q16" s="62">
        <v>21</v>
      </c>
      <c r="R16" s="62">
        <v>8</v>
      </c>
      <c r="S16" s="62">
        <v>4</v>
      </c>
      <c r="T16" s="62">
        <v>0</v>
      </c>
      <c r="U16" s="62">
        <v>10</v>
      </c>
      <c r="V16" s="62">
        <v>10</v>
      </c>
      <c r="W16" s="62">
        <v>2</v>
      </c>
      <c r="X16" s="62">
        <v>0</v>
      </c>
      <c r="Y16" s="62">
        <v>236</v>
      </c>
      <c r="Z16" s="62">
        <v>84</v>
      </c>
      <c r="AA16" s="62">
        <v>0</v>
      </c>
      <c r="AB16" s="62">
        <v>0</v>
      </c>
      <c r="AC16" s="62">
        <v>5</v>
      </c>
      <c r="AD16" s="62">
        <v>3</v>
      </c>
      <c r="AE16" s="62">
        <v>61</v>
      </c>
      <c r="AF16" s="62">
        <v>205</v>
      </c>
      <c r="AG16" s="62">
        <v>11</v>
      </c>
      <c r="AH16" s="62">
        <v>98</v>
      </c>
      <c r="AI16" s="62">
        <v>8</v>
      </c>
      <c r="AJ16" s="62">
        <v>33</v>
      </c>
      <c r="AK16" s="62">
        <v>23</v>
      </c>
      <c r="AL16" s="62">
        <v>0</v>
      </c>
      <c r="AM16" s="62">
        <v>328</v>
      </c>
    </row>
    <row r="17" spans="1:39" ht="20.100000000000001" customHeight="1" x14ac:dyDescent="0.35">
      <c r="A17" s="63" t="s">
        <v>274</v>
      </c>
      <c r="B17" s="65">
        <v>0.12</v>
      </c>
      <c r="C17" s="65">
        <v>0.12574493444576879</v>
      </c>
      <c r="D17" s="65">
        <v>0.1060419235511714</v>
      </c>
      <c r="E17" s="65">
        <v>9.0643274853801165E-2</v>
      </c>
      <c r="F17" s="65">
        <v>9.8765432098765427E-2</v>
      </c>
      <c r="G17" s="65">
        <v>0.11192660550458716</v>
      </c>
      <c r="H17" s="65">
        <v>0.16120218579234974</v>
      </c>
      <c r="I17" s="65">
        <v>0.13840304182509505</v>
      </c>
      <c r="J17" s="65">
        <v>9.2511013215859028E-2</v>
      </c>
      <c r="K17" s="65">
        <v>0.10915818686401479</v>
      </c>
      <c r="L17" s="65">
        <v>0.13038130381303814</v>
      </c>
      <c r="M17" s="65">
        <v>4.1128084606345476E-2</v>
      </c>
      <c r="N17" s="65">
        <v>0.19187358916478556</v>
      </c>
      <c r="O17" s="65">
        <v>0.12015503875968993</v>
      </c>
      <c r="P17" s="65">
        <v>0.15238095238095239</v>
      </c>
      <c r="Q17" s="65">
        <v>7.1186440677966104E-2</v>
      </c>
      <c r="R17" s="65">
        <v>8.9285714285714281E-3</v>
      </c>
      <c r="S17" s="65">
        <v>5.7142857142857141E-2</v>
      </c>
      <c r="T17" s="65">
        <v>0</v>
      </c>
      <c r="U17" s="65">
        <v>0.15151515151515152</v>
      </c>
      <c r="V17" s="65">
        <v>0.15151515151515152</v>
      </c>
      <c r="W17" s="65">
        <v>3.7037037037037035E-2</v>
      </c>
      <c r="X17" s="65">
        <v>0</v>
      </c>
      <c r="Y17" s="65">
        <v>0.62765957446808507</v>
      </c>
      <c r="Z17" s="65">
        <v>9.3959731543624164E-2</v>
      </c>
      <c r="AA17" s="65">
        <v>0</v>
      </c>
      <c r="AB17" s="65">
        <v>0</v>
      </c>
      <c r="AC17" s="65">
        <v>0.20833333333333334</v>
      </c>
      <c r="AD17" s="65">
        <v>7.0093457943925233E-3</v>
      </c>
      <c r="AE17" s="65">
        <v>0.16804407713498623</v>
      </c>
      <c r="AF17" s="65">
        <v>0.31981279251170047</v>
      </c>
      <c r="AG17" s="65">
        <v>2.1739130434782608E-2</v>
      </c>
      <c r="AH17" s="65">
        <v>0.13630041724617525</v>
      </c>
      <c r="AI17" s="65">
        <v>7.4976569821930648E-3</v>
      </c>
      <c r="AJ17" s="65">
        <v>2.4608501118568233E-2</v>
      </c>
      <c r="AK17" s="65">
        <v>0.11004784688995216</v>
      </c>
      <c r="AL17" s="65">
        <v>0</v>
      </c>
      <c r="AM17" s="65">
        <v>0.18839747271682941</v>
      </c>
    </row>
    <row r="18" spans="1:39" ht="20.100000000000001" customHeight="1" x14ac:dyDescent="0.35">
      <c r="A18" s="61" t="s">
        <v>23</v>
      </c>
      <c r="B18" s="62">
        <v>375</v>
      </c>
      <c r="C18" s="62">
        <v>169</v>
      </c>
      <c r="D18" s="62">
        <v>205</v>
      </c>
      <c r="E18" s="62">
        <v>20</v>
      </c>
      <c r="F18" s="62">
        <v>110</v>
      </c>
      <c r="G18" s="62">
        <v>148</v>
      </c>
      <c r="H18" s="62">
        <v>97</v>
      </c>
      <c r="I18" s="62">
        <v>91</v>
      </c>
      <c r="J18" s="62">
        <v>138</v>
      </c>
      <c r="K18" s="62">
        <v>146</v>
      </c>
      <c r="L18" s="62">
        <v>57</v>
      </c>
      <c r="M18" s="62">
        <v>117</v>
      </c>
      <c r="N18" s="62">
        <v>64</v>
      </c>
      <c r="O18" s="62">
        <v>102</v>
      </c>
      <c r="P18" s="62">
        <v>36</v>
      </c>
      <c r="Q18" s="62">
        <v>2</v>
      </c>
      <c r="R18" s="62">
        <v>260</v>
      </c>
      <c r="S18" s="62">
        <v>0</v>
      </c>
      <c r="T18" s="62">
        <v>1</v>
      </c>
      <c r="U18" s="62">
        <v>2</v>
      </c>
      <c r="V18" s="62">
        <v>4</v>
      </c>
      <c r="W18" s="62">
        <v>0</v>
      </c>
      <c r="X18" s="62">
        <v>3</v>
      </c>
      <c r="Y18" s="62">
        <v>1</v>
      </c>
      <c r="Z18" s="62">
        <v>0</v>
      </c>
      <c r="AA18" s="62">
        <v>64</v>
      </c>
      <c r="AB18" s="62">
        <v>0</v>
      </c>
      <c r="AC18" s="62">
        <v>4</v>
      </c>
      <c r="AD18" s="62">
        <v>35</v>
      </c>
      <c r="AE18" s="62">
        <v>1</v>
      </c>
      <c r="AF18" s="62">
        <v>0</v>
      </c>
      <c r="AG18" s="62">
        <v>35</v>
      </c>
      <c r="AH18" s="62">
        <v>0</v>
      </c>
      <c r="AI18" s="62">
        <v>338</v>
      </c>
      <c r="AJ18" s="62">
        <v>363</v>
      </c>
      <c r="AK18" s="62">
        <v>4</v>
      </c>
      <c r="AL18" s="62">
        <v>1</v>
      </c>
      <c r="AM18" s="62">
        <v>6</v>
      </c>
    </row>
    <row r="19" spans="1:39" ht="20.100000000000001" customHeight="1" x14ac:dyDescent="0.35">
      <c r="A19" s="63" t="s">
        <v>286</v>
      </c>
      <c r="B19" s="65">
        <v>0.11</v>
      </c>
      <c r="C19" s="65">
        <v>0.09</v>
      </c>
      <c r="D19" s="65">
        <v>0.12</v>
      </c>
      <c r="E19" s="65">
        <v>0.06</v>
      </c>
      <c r="F19" s="65">
        <v>0.09</v>
      </c>
      <c r="G19" s="65">
        <v>0.12</v>
      </c>
      <c r="H19" s="65">
        <v>0.13</v>
      </c>
      <c r="I19" s="65">
        <v>7.0000000000000007E-2</v>
      </c>
      <c r="J19" s="65">
        <v>0.14000000000000001</v>
      </c>
      <c r="K19" s="65">
        <v>0.13</v>
      </c>
      <c r="L19" s="65">
        <v>0.06</v>
      </c>
      <c r="M19" s="65">
        <v>0.13</v>
      </c>
      <c r="N19" s="65">
        <v>0.14000000000000001</v>
      </c>
      <c r="O19" s="65">
        <v>0.12</v>
      </c>
      <c r="P19" s="65">
        <v>0.08</v>
      </c>
      <c r="Q19" s="65">
        <v>0.01</v>
      </c>
      <c r="R19" s="65">
        <v>0.26</v>
      </c>
      <c r="S19" s="65">
        <v>0</v>
      </c>
      <c r="T19" s="65">
        <v>0.08</v>
      </c>
      <c r="U19" s="65">
        <v>0.03</v>
      </c>
      <c r="V19" s="65">
        <v>0.05</v>
      </c>
      <c r="W19" s="65">
        <v>0</v>
      </c>
      <c r="X19" s="65">
        <v>0.11</v>
      </c>
      <c r="Y19" s="65">
        <v>0</v>
      </c>
      <c r="Z19" s="65">
        <v>0</v>
      </c>
      <c r="AA19" s="65">
        <v>0.7</v>
      </c>
      <c r="AB19" s="65">
        <v>0.05</v>
      </c>
      <c r="AC19" s="65">
        <v>0.11</v>
      </c>
      <c r="AD19" s="65">
        <v>0.08</v>
      </c>
      <c r="AE19" s="65">
        <v>0</v>
      </c>
      <c r="AF19" s="65">
        <v>0</v>
      </c>
      <c r="AG19" s="65">
        <v>0.06</v>
      </c>
      <c r="AH19" s="65">
        <v>0</v>
      </c>
      <c r="AI19" s="65">
        <v>0.28999999999999998</v>
      </c>
      <c r="AJ19" s="65">
        <v>0.25</v>
      </c>
      <c r="AK19" s="65">
        <v>0.02</v>
      </c>
      <c r="AL19" s="65">
        <v>7.0000000000000007E-2</v>
      </c>
      <c r="AM19" s="65">
        <v>0</v>
      </c>
    </row>
    <row r="20" spans="1:39" ht="20.100000000000001" customHeight="1" x14ac:dyDescent="0.35">
      <c r="A20" s="61" t="s">
        <v>297</v>
      </c>
      <c r="B20" s="62">
        <v>82</v>
      </c>
      <c r="C20" s="62">
        <v>52</v>
      </c>
      <c r="D20" s="62">
        <v>30</v>
      </c>
      <c r="E20" s="62">
        <v>8</v>
      </c>
      <c r="F20" s="62">
        <v>36</v>
      </c>
      <c r="G20" s="62">
        <v>20</v>
      </c>
      <c r="H20" s="62">
        <v>18</v>
      </c>
      <c r="I20" s="62">
        <v>41</v>
      </c>
      <c r="J20" s="62">
        <v>16</v>
      </c>
      <c r="K20" s="62">
        <v>26</v>
      </c>
      <c r="L20" s="62">
        <v>45</v>
      </c>
      <c r="M20" s="62">
        <v>19</v>
      </c>
      <c r="N20" s="62">
        <v>3</v>
      </c>
      <c r="O20" s="62">
        <v>9</v>
      </c>
      <c r="P20" s="62">
        <v>7</v>
      </c>
      <c r="Q20" s="62">
        <v>10</v>
      </c>
      <c r="R20" s="62">
        <v>4</v>
      </c>
      <c r="S20" s="62">
        <v>38</v>
      </c>
      <c r="T20" s="62">
        <v>0</v>
      </c>
      <c r="U20" s="62">
        <v>1</v>
      </c>
      <c r="V20" s="62">
        <v>2</v>
      </c>
      <c r="W20" s="62">
        <v>5</v>
      </c>
      <c r="X20" s="62">
        <v>0</v>
      </c>
      <c r="Y20" s="62">
        <v>8</v>
      </c>
      <c r="Z20" s="62">
        <v>8</v>
      </c>
      <c r="AA20" s="62">
        <v>0</v>
      </c>
      <c r="AB20" s="62">
        <v>2</v>
      </c>
      <c r="AC20" s="62">
        <v>1</v>
      </c>
      <c r="AD20" s="62">
        <v>2</v>
      </c>
      <c r="AE20" s="62">
        <v>31</v>
      </c>
      <c r="AF20" s="62">
        <v>23</v>
      </c>
      <c r="AG20" s="62">
        <v>15</v>
      </c>
      <c r="AH20" s="62">
        <v>6</v>
      </c>
      <c r="AI20" s="62">
        <v>7</v>
      </c>
      <c r="AJ20" s="62">
        <v>13</v>
      </c>
      <c r="AK20" s="62">
        <v>7</v>
      </c>
      <c r="AL20" s="62">
        <v>0</v>
      </c>
      <c r="AM20" s="62">
        <v>62</v>
      </c>
    </row>
    <row r="21" spans="1:39" ht="20.100000000000001" customHeight="1" x14ac:dyDescent="0.35">
      <c r="A21" s="63" t="s">
        <v>302</v>
      </c>
      <c r="B21" s="65">
        <v>0.02</v>
      </c>
      <c r="C21" s="65">
        <v>3.098927294398093E-2</v>
      </c>
      <c r="D21" s="65">
        <v>1.8495684340320593E-2</v>
      </c>
      <c r="E21" s="65">
        <v>2.3391812865497075E-2</v>
      </c>
      <c r="F21" s="65">
        <v>3.1746031746031744E-2</v>
      </c>
      <c r="G21" s="65">
        <v>1.834862385321101E-2</v>
      </c>
      <c r="H21" s="65">
        <v>2.4590163934426229E-2</v>
      </c>
      <c r="I21" s="65">
        <v>3.1178707224334599E-2</v>
      </c>
      <c r="J21" s="65">
        <v>1.7621145374449341E-2</v>
      </c>
      <c r="K21" s="65">
        <v>2.4051803885291396E-2</v>
      </c>
      <c r="L21" s="65">
        <v>5.5350553505535055E-2</v>
      </c>
      <c r="M21" s="65">
        <v>2.2326674500587545E-2</v>
      </c>
      <c r="N21" s="65">
        <v>6.7720090293453723E-3</v>
      </c>
      <c r="O21" s="65">
        <v>1.1627906976744186E-2</v>
      </c>
      <c r="P21" s="65">
        <v>1.6666666666666666E-2</v>
      </c>
      <c r="Q21" s="65">
        <v>3.3898305084745763E-2</v>
      </c>
      <c r="R21" s="65">
        <v>4.464285714285714E-3</v>
      </c>
      <c r="S21" s="65">
        <v>0.54285714285714282</v>
      </c>
      <c r="T21" s="65">
        <v>0</v>
      </c>
      <c r="U21" s="65">
        <v>1.5151515151515152E-2</v>
      </c>
      <c r="V21" s="65">
        <v>3.0303030303030304E-2</v>
      </c>
      <c r="W21" s="65">
        <v>9.2592592592592587E-2</v>
      </c>
      <c r="X21" s="65">
        <v>0</v>
      </c>
      <c r="Y21" s="65">
        <v>2.1276595744680851E-2</v>
      </c>
      <c r="Z21" s="65">
        <v>8.948545861297539E-3</v>
      </c>
      <c r="AA21" s="65">
        <v>0</v>
      </c>
      <c r="AB21" s="65">
        <v>0.33333333333333331</v>
      </c>
      <c r="AC21" s="65">
        <v>4.1666666666666664E-2</v>
      </c>
      <c r="AD21" s="65">
        <v>4.6728971962616819E-3</v>
      </c>
      <c r="AE21" s="65">
        <v>8.5399449035812675E-2</v>
      </c>
      <c r="AF21" s="65">
        <v>3.5881435257410298E-2</v>
      </c>
      <c r="AG21" s="65">
        <v>2.9644268774703556E-2</v>
      </c>
      <c r="AH21" s="65">
        <v>8.3449235048678721E-3</v>
      </c>
      <c r="AI21" s="65">
        <v>6.5604498594189313E-3</v>
      </c>
      <c r="AJ21" s="65">
        <v>9.6942580164056675E-3</v>
      </c>
      <c r="AK21" s="65">
        <v>3.3492822966507178E-2</v>
      </c>
      <c r="AL21" s="65">
        <v>0</v>
      </c>
      <c r="AM21" s="65">
        <v>3.5611717403790925E-2</v>
      </c>
    </row>
    <row r="22" spans="1:39" ht="20.100000000000001" customHeight="1" x14ac:dyDescent="0.35">
      <c r="A22" s="61" t="s">
        <v>308</v>
      </c>
      <c r="B22" s="62">
        <v>64</v>
      </c>
      <c r="C22" s="62">
        <v>36</v>
      </c>
      <c r="D22" s="62">
        <v>28</v>
      </c>
      <c r="E22" s="62">
        <v>9</v>
      </c>
      <c r="F22" s="62">
        <v>30</v>
      </c>
      <c r="G22" s="62">
        <v>9</v>
      </c>
      <c r="H22" s="62">
        <v>15</v>
      </c>
      <c r="I22" s="62">
        <v>29</v>
      </c>
      <c r="J22" s="62">
        <v>16</v>
      </c>
      <c r="K22" s="62">
        <v>19</v>
      </c>
      <c r="L22" s="62">
        <v>30</v>
      </c>
      <c r="M22" s="62">
        <v>5</v>
      </c>
      <c r="N22" s="62">
        <v>17</v>
      </c>
      <c r="O22" s="62">
        <v>5</v>
      </c>
      <c r="P22" s="62">
        <v>8</v>
      </c>
      <c r="Q22" s="62">
        <v>2</v>
      </c>
      <c r="R22" s="62">
        <v>1</v>
      </c>
      <c r="S22" s="62">
        <v>1</v>
      </c>
      <c r="T22" s="62">
        <v>0</v>
      </c>
      <c r="U22" s="62">
        <v>4</v>
      </c>
      <c r="V22" s="62">
        <v>1</v>
      </c>
      <c r="W22" s="62">
        <v>30</v>
      </c>
      <c r="X22" s="62">
        <v>1</v>
      </c>
      <c r="Y22" s="62">
        <v>9</v>
      </c>
      <c r="Z22" s="62">
        <v>14</v>
      </c>
      <c r="AA22" s="62">
        <v>0</v>
      </c>
      <c r="AB22" s="62">
        <v>0</v>
      </c>
      <c r="AC22" s="62">
        <v>0</v>
      </c>
      <c r="AD22" s="62">
        <v>0</v>
      </c>
      <c r="AE22" s="62">
        <v>9</v>
      </c>
      <c r="AF22" s="62">
        <v>17</v>
      </c>
      <c r="AG22" s="62">
        <v>7</v>
      </c>
      <c r="AH22" s="62">
        <v>29</v>
      </c>
      <c r="AI22" s="62">
        <v>1</v>
      </c>
      <c r="AJ22" s="62">
        <v>18</v>
      </c>
      <c r="AK22" s="62">
        <v>8</v>
      </c>
      <c r="AL22" s="62">
        <v>0</v>
      </c>
      <c r="AM22" s="62">
        <v>38</v>
      </c>
    </row>
    <row r="23" spans="1:39" ht="20.100000000000001" customHeight="1" x14ac:dyDescent="0.35">
      <c r="A23" s="63" t="s">
        <v>310</v>
      </c>
      <c r="B23" s="65">
        <v>0.02</v>
      </c>
      <c r="C23" s="65">
        <v>2.1454112038140644E-2</v>
      </c>
      <c r="D23" s="65">
        <v>1.7262638717632551E-2</v>
      </c>
      <c r="E23" s="65">
        <v>2.6315789473684209E-2</v>
      </c>
      <c r="F23" s="65">
        <v>2.6455026455026454E-2</v>
      </c>
      <c r="G23" s="65">
        <v>8.2568807339449546E-3</v>
      </c>
      <c r="H23" s="65">
        <v>2.0491803278688523E-2</v>
      </c>
      <c r="I23" s="65">
        <v>2.2053231939163497E-2</v>
      </c>
      <c r="J23" s="65">
        <v>1.7621145374449341E-2</v>
      </c>
      <c r="K23" s="65">
        <v>1.757631822386679E-2</v>
      </c>
      <c r="L23" s="65">
        <v>3.6900369003690037E-2</v>
      </c>
      <c r="M23" s="65">
        <v>5.8754406580493537E-3</v>
      </c>
      <c r="N23" s="65">
        <v>3.8374717832957109E-2</v>
      </c>
      <c r="O23" s="65">
        <v>6.4599483204134363E-3</v>
      </c>
      <c r="P23" s="65">
        <v>1.9047619047619049E-2</v>
      </c>
      <c r="Q23" s="65">
        <v>6.7796610169491523E-3</v>
      </c>
      <c r="R23" s="65">
        <v>1.1160714285714285E-3</v>
      </c>
      <c r="S23" s="65">
        <v>1.4285714285714285E-2</v>
      </c>
      <c r="T23" s="65">
        <v>0</v>
      </c>
      <c r="U23" s="65">
        <v>6.0606060606060608E-2</v>
      </c>
      <c r="V23" s="65">
        <v>1.5151515151515152E-2</v>
      </c>
      <c r="W23" s="65">
        <v>0.55555555555555558</v>
      </c>
      <c r="X23" s="65">
        <v>4.3478260869565216E-2</v>
      </c>
      <c r="Y23" s="65">
        <v>2.3936170212765957E-2</v>
      </c>
      <c r="Z23" s="65">
        <v>1.5659955257270694E-2</v>
      </c>
      <c r="AA23" s="65">
        <v>0</v>
      </c>
      <c r="AB23" s="65">
        <v>0</v>
      </c>
      <c r="AC23" s="65">
        <v>0</v>
      </c>
      <c r="AD23" s="65">
        <v>0</v>
      </c>
      <c r="AE23" s="65">
        <v>2.4793388429752067E-2</v>
      </c>
      <c r="AF23" s="65">
        <v>2.6521060842433698E-2</v>
      </c>
      <c r="AG23" s="65">
        <v>1.383399209486166E-2</v>
      </c>
      <c r="AH23" s="65">
        <v>4.0333796940194712E-2</v>
      </c>
      <c r="AI23" s="65">
        <v>9.372071227741331E-4</v>
      </c>
      <c r="AJ23" s="65">
        <v>1.3422818791946308E-2</v>
      </c>
      <c r="AK23" s="65">
        <v>3.8277511961722487E-2</v>
      </c>
      <c r="AL23" s="65">
        <v>0</v>
      </c>
      <c r="AM23" s="65">
        <v>2.1826536473291212E-2</v>
      </c>
    </row>
    <row r="24" spans="1:39" ht="20.100000000000001" customHeight="1" x14ac:dyDescent="0.35">
      <c r="A24" s="70" t="s">
        <v>952</v>
      </c>
      <c r="B24" s="71">
        <v>31</v>
      </c>
      <c r="C24" s="71">
        <v>7</v>
      </c>
      <c r="D24" s="71">
        <v>24</v>
      </c>
      <c r="E24" s="71">
        <v>6</v>
      </c>
      <c r="F24" s="71">
        <v>17</v>
      </c>
      <c r="G24" s="71">
        <v>6</v>
      </c>
      <c r="H24" s="71">
        <v>2</v>
      </c>
      <c r="I24" s="71">
        <v>15</v>
      </c>
      <c r="J24" s="71">
        <v>9</v>
      </c>
      <c r="K24" s="71">
        <v>8</v>
      </c>
      <c r="L24" s="71">
        <v>12</v>
      </c>
      <c r="M24" s="71">
        <v>4</v>
      </c>
      <c r="N24" s="71">
        <v>4</v>
      </c>
      <c r="O24" s="71">
        <v>4</v>
      </c>
      <c r="P24" s="71">
        <v>8</v>
      </c>
      <c r="Q24" s="71">
        <v>1</v>
      </c>
      <c r="R24" s="71">
        <v>1</v>
      </c>
      <c r="S24" s="71">
        <v>0</v>
      </c>
      <c r="T24" s="71">
        <v>0</v>
      </c>
      <c r="U24" s="71">
        <v>2</v>
      </c>
      <c r="V24" s="71">
        <v>4</v>
      </c>
      <c r="W24" s="71">
        <v>1</v>
      </c>
      <c r="X24" s="71">
        <v>0</v>
      </c>
      <c r="Y24" s="71">
        <v>2</v>
      </c>
      <c r="Z24" s="71">
        <v>18</v>
      </c>
      <c r="AA24" s="71">
        <v>0</v>
      </c>
      <c r="AB24" s="71">
        <v>1</v>
      </c>
      <c r="AC24" s="71">
        <v>0</v>
      </c>
      <c r="AD24" s="71">
        <v>2</v>
      </c>
      <c r="AE24" s="71">
        <v>10</v>
      </c>
      <c r="AF24" s="71">
        <v>6</v>
      </c>
      <c r="AG24" s="71">
        <v>2</v>
      </c>
      <c r="AH24" s="71">
        <v>13</v>
      </c>
      <c r="AI24" s="71">
        <v>0</v>
      </c>
      <c r="AJ24" s="71">
        <v>14</v>
      </c>
      <c r="AK24" s="71">
        <v>6</v>
      </c>
      <c r="AL24" s="71">
        <v>0</v>
      </c>
      <c r="AM24" s="71">
        <v>11</v>
      </c>
    </row>
    <row r="25" spans="1:39" ht="20.100000000000001" customHeight="1" x14ac:dyDescent="0.35">
      <c r="A25" s="68" t="s">
        <v>952</v>
      </c>
      <c r="B25" s="69">
        <v>0.01</v>
      </c>
      <c r="C25" s="69">
        <v>4.1716328963051254E-3</v>
      </c>
      <c r="D25" s="69">
        <v>1.4796547472256474E-2</v>
      </c>
      <c r="E25" s="69">
        <v>1.7543859649122806E-2</v>
      </c>
      <c r="F25" s="69">
        <v>1.4991181657848324E-2</v>
      </c>
      <c r="G25" s="69">
        <v>5.5045871559633031E-3</v>
      </c>
      <c r="H25" s="69">
        <v>2.7322404371584699E-3</v>
      </c>
      <c r="I25" s="69">
        <v>1.1406844106463879E-2</v>
      </c>
      <c r="J25" s="69">
        <v>9.911894273127754E-3</v>
      </c>
      <c r="K25" s="69">
        <v>7.4005550416281225E-3</v>
      </c>
      <c r="L25" s="69">
        <v>1.4760147601476014E-2</v>
      </c>
      <c r="M25" s="69">
        <v>4.7003525264394828E-3</v>
      </c>
      <c r="N25" s="69">
        <v>9.0293453724604959E-3</v>
      </c>
      <c r="O25" s="69">
        <v>5.1679586563307496E-3</v>
      </c>
      <c r="P25" s="69">
        <v>1.9047619047619049E-2</v>
      </c>
      <c r="Q25" s="69">
        <v>3.3898305084745762E-3</v>
      </c>
      <c r="R25" s="69">
        <v>1.1160714285714285E-3</v>
      </c>
      <c r="S25" s="69">
        <v>0</v>
      </c>
      <c r="T25" s="69">
        <v>0</v>
      </c>
      <c r="U25" s="69">
        <v>3.0303030303030304E-2</v>
      </c>
      <c r="V25" s="69">
        <v>6.0606060606060608E-2</v>
      </c>
      <c r="W25" s="69">
        <v>1.8518518518518517E-2</v>
      </c>
      <c r="X25" s="69">
        <v>0</v>
      </c>
      <c r="Y25" s="69">
        <v>5.3191489361702126E-3</v>
      </c>
      <c r="Z25" s="69">
        <v>2.0134228187919462E-2</v>
      </c>
      <c r="AA25" s="69">
        <v>0</v>
      </c>
      <c r="AB25" s="69">
        <v>0.16666666666666666</v>
      </c>
      <c r="AC25" s="69">
        <v>0</v>
      </c>
      <c r="AD25" s="69">
        <v>4.6728971962616819E-3</v>
      </c>
      <c r="AE25" s="69">
        <v>2.7548209366391185E-2</v>
      </c>
      <c r="AF25" s="69">
        <v>9.3603744149765994E-3</v>
      </c>
      <c r="AG25" s="69">
        <v>3.952569169960474E-3</v>
      </c>
      <c r="AH25" s="69">
        <v>1.8080667593880391E-2</v>
      </c>
      <c r="AI25" s="69">
        <v>0</v>
      </c>
      <c r="AJ25" s="69">
        <v>1.0439970171513796E-2</v>
      </c>
      <c r="AK25" s="69">
        <v>2.8708133971291867E-2</v>
      </c>
      <c r="AL25" s="69">
        <v>0</v>
      </c>
      <c r="AM25" s="69">
        <v>6.3182079264790351E-3</v>
      </c>
    </row>
    <row r="26" spans="1:39" ht="20.100000000000001" customHeight="1" x14ac:dyDescent="0.35">
      <c r="A26" s="70" t="s">
        <v>314</v>
      </c>
      <c r="B26" s="71">
        <v>21</v>
      </c>
      <c r="C26" s="71">
        <v>11</v>
      </c>
      <c r="D26" s="71">
        <v>11</v>
      </c>
      <c r="E26" s="71">
        <v>0</v>
      </c>
      <c r="F26" s="71">
        <v>6</v>
      </c>
      <c r="G26" s="71">
        <v>9</v>
      </c>
      <c r="H26" s="71">
        <v>6</v>
      </c>
      <c r="I26" s="71">
        <v>9</v>
      </c>
      <c r="J26" s="71">
        <v>6</v>
      </c>
      <c r="K26" s="71">
        <v>7</v>
      </c>
      <c r="L26" s="71">
        <v>3</v>
      </c>
      <c r="M26" s="71">
        <v>4</v>
      </c>
      <c r="N26" s="71">
        <v>8</v>
      </c>
      <c r="O26" s="71">
        <v>0</v>
      </c>
      <c r="P26" s="71">
        <v>6</v>
      </c>
      <c r="Q26" s="71">
        <v>0</v>
      </c>
      <c r="R26" s="71">
        <v>4</v>
      </c>
      <c r="S26" s="71">
        <v>1</v>
      </c>
      <c r="T26" s="71">
        <v>0</v>
      </c>
      <c r="U26" s="71">
        <v>0</v>
      </c>
      <c r="V26" s="71">
        <v>10</v>
      </c>
      <c r="W26" s="71">
        <v>0</v>
      </c>
      <c r="X26" s="71">
        <v>0</v>
      </c>
      <c r="Y26" s="71">
        <v>5</v>
      </c>
      <c r="Z26" s="71">
        <v>0</v>
      </c>
      <c r="AA26" s="71">
        <v>0</v>
      </c>
      <c r="AB26" s="71">
        <v>0</v>
      </c>
      <c r="AC26" s="71">
        <v>0</v>
      </c>
      <c r="AD26" s="71">
        <v>0</v>
      </c>
      <c r="AE26" s="71">
        <v>5</v>
      </c>
      <c r="AF26" s="71">
        <v>7</v>
      </c>
      <c r="AG26" s="71">
        <v>4</v>
      </c>
      <c r="AH26" s="71">
        <v>1</v>
      </c>
      <c r="AI26" s="71">
        <v>4</v>
      </c>
      <c r="AJ26" s="71">
        <v>10</v>
      </c>
      <c r="AK26" s="71">
        <v>0</v>
      </c>
      <c r="AL26" s="71">
        <v>0</v>
      </c>
      <c r="AM26" s="71">
        <v>11</v>
      </c>
    </row>
    <row r="27" spans="1:39" ht="20.100000000000001" customHeight="1" x14ac:dyDescent="0.35">
      <c r="A27" s="68" t="s">
        <v>315</v>
      </c>
      <c r="B27" s="69">
        <v>0.01</v>
      </c>
      <c r="C27" s="69">
        <v>6.5554231227651968E-3</v>
      </c>
      <c r="D27" s="69">
        <v>6.7817509247842167E-3</v>
      </c>
      <c r="E27" s="69">
        <v>0</v>
      </c>
      <c r="F27" s="69">
        <v>5.2910052910052907E-3</v>
      </c>
      <c r="G27" s="69">
        <v>8.2568807339449546E-3</v>
      </c>
      <c r="H27" s="69">
        <v>8.1967213114754103E-3</v>
      </c>
      <c r="I27" s="69">
        <v>6.8441064638783272E-3</v>
      </c>
      <c r="J27" s="69">
        <v>6.6079295154185024E-3</v>
      </c>
      <c r="K27" s="69">
        <v>6.4754856614246065E-3</v>
      </c>
      <c r="L27" s="69">
        <v>3.6900369003690036E-3</v>
      </c>
      <c r="M27" s="69">
        <v>4.7003525264394828E-3</v>
      </c>
      <c r="N27" s="69">
        <v>1.8058690744920992E-2</v>
      </c>
      <c r="O27" s="69">
        <v>0</v>
      </c>
      <c r="P27" s="69">
        <v>1.4285714285714285E-2</v>
      </c>
      <c r="Q27" s="69">
        <v>0</v>
      </c>
      <c r="R27" s="69">
        <v>4.464285714285714E-3</v>
      </c>
      <c r="S27" s="69">
        <v>1.4285714285714285E-2</v>
      </c>
      <c r="T27" s="69">
        <v>0</v>
      </c>
      <c r="U27" s="69">
        <v>0</v>
      </c>
      <c r="V27" s="69">
        <v>0.15151515151515152</v>
      </c>
      <c r="W27" s="69">
        <v>0</v>
      </c>
      <c r="X27" s="69">
        <v>0</v>
      </c>
      <c r="Y27" s="69">
        <v>1.3297872340425532E-2</v>
      </c>
      <c r="Z27" s="69">
        <v>0</v>
      </c>
      <c r="AA27" s="69">
        <v>0</v>
      </c>
      <c r="AB27" s="69">
        <v>0</v>
      </c>
      <c r="AC27" s="69">
        <v>0</v>
      </c>
      <c r="AD27" s="69">
        <v>0</v>
      </c>
      <c r="AE27" s="69">
        <v>1.3774104683195593E-2</v>
      </c>
      <c r="AF27" s="69">
        <v>1.0920436817472699E-2</v>
      </c>
      <c r="AG27" s="69">
        <v>7.9051383399209481E-3</v>
      </c>
      <c r="AH27" s="69">
        <v>1.3908205841446453E-3</v>
      </c>
      <c r="AI27" s="69">
        <v>3.7488284910965324E-3</v>
      </c>
      <c r="AJ27" s="69">
        <v>7.4571215510812828E-3</v>
      </c>
      <c r="AK27" s="69">
        <v>0</v>
      </c>
      <c r="AL27" s="69">
        <v>0</v>
      </c>
      <c r="AM27" s="69">
        <v>6.3182079264790351E-3</v>
      </c>
    </row>
    <row r="28" spans="1:39" ht="20.100000000000001" customHeight="1" x14ac:dyDescent="0.35">
      <c r="A28" s="70" t="s">
        <v>18</v>
      </c>
      <c r="B28" s="71">
        <v>14</v>
      </c>
      <c r="C28" s="71">
        <v>8</v>
      </c>
      <c r="D28" s="71">
        <v>6</v>
      </c>
      <c r="E28" s="71">
        <v>0</v>
      </c>
      <c r="F28" s="71">
        <v>3</v>
      </c>
      <c r="G28" s="71">
        <v>2</v>
      </c>
      <c r="H28" s="71">
        <v>10</v>
      </c>
      <c r="I28" s="71">
        <v>4</v>
      </c>
      <c r="J28" s="71">
        <v>0</v>
      </c>
      <c r="K28" s="71">
        <v>10</v>
      </c>
      <c r="L28" s="71">
        <v>2</v>
      </c>
      <c r="M28" s="71">
        <v>11</v>
      </c>
      <c r="N28" s="71">
        <v>0</v>
      </c>
      <c r="O28" s="71">
        <v>0</v>
      </c>
      <c r="P28" s="71">
        <v>0</v>
      </c>
      <c r="Q28" s="71">
        <v>0</v>
      </c>
      <c r="R28" s="71">
        <v>2</v>
      </c>
      <c r="S28" s="71">
        <v>0</v>
      </c>
      <c r="T28" s="71">
        <v>4</v>
      </c>
      <c r="U28" s="71">
        <v>0</v>
      </c>
      <c r="V28" s="71">
        <v>0</v>
      </c>
      <c r="W28" s="71">
        <v>0</v>
      </c>
      <c r="X28" s="71">
        <v>0</v>
      </c>
      <c r="Y28" s="71">
        <v>0</v>
      </c>
      <c r="Z28" s="71">
        <v>0</v>
      </c>
      <c r="AA28" s="71">
        <v>0</v>
      </c>
      <c r="AB28" s="71">
        <v>0</v>
      </c>
      <c r="AC28" s="71">
        <v>0</v>
      </c>
      <c r="AD28" s="71">
        <v>8</v>
      </c>
      <c r="AE28" s="71">
        <v>0</v>
      </c>
      <c r="AF28" s="71">
        <v>0</v>
      </c>
      <c r="AG28" s="71">
        <v>4</v>
      </c>
      <c r="AH28" s="71">
        <v>0</v>
      </c>
      <c r="AI28" s="71">
        <v>10</v>
      </c>
      <c r="AJ28" s="71">
        <v>14</v>
      </c>
      <c r="AK28" s="71">
        <v>0</v>
      </c>
      <c r="AL28" s="71">
        <v>0</v>
      </c>
      <c r="AM28" s="71">
        <v>0</v>
      </c>
    </row>
    <row r="29" spans="1:39" ht="20.100000000000001" customHeight="1" x14ac:dyDescent="0.35">
      <c r="A29" s="68" t="s">
        <v>316</v>
      </c>
      <c r="B29" s="69">
        <v>0</v>
      </c>
      <c r="C29" s="69">
        <v>4.7675804529201428E-3</v>
      </c>
      <c r="D29" s="69">
        <v>3.6991368680641184E-3</v>
      </c>
      <c r="E29" s="69">
        <v>0</v>
      </c>
      <c r="F29" s="69">
        <v>2.6455026455026454E-3</v>
      </c>
      <c r="G29" s="69">
        <v>1.834862385321101E-3</v>
      </c>
      <c r="H29" s="69">
        <v>1.3661202185792349E-2</v>
      </c>
      <c r="I29" s="69">
        <v>3.041825095057034E-3</v>
      </c>
      <c r="J29" s="69">
        <v>0</v>
      </c>
      <c r="K29" s="69">
        <v>9.2506938020351526E-3</v>
      </c>
      <c r="L29" s="69">
        <v>2.4600246002460025E-3</v>
      </c>
      <c r="M29" s="69">
        <v>1.2925969447708578E-2</v>
      </c>
      <c r="N29" s="69">
        <v>0</v>
      </c>
      <c r="O29" s="69">
        <v>0</v>
      </c>
      <c r="P29" s="69">
        <v>0</v>
      </c>
      <c r="Q29" s="69">
        <v>0</v>
      </c>
      <c r="R29" s="69">
        <v>2.232142857142857E-3</v>
      </c>
      <c r="S29" s="69">
        <v>0</v>
      </c>
      <c r="T29" s="69">
        <v>0.5</v>
      </c>
      <c r="U29" s="69">
        <v>0</v>
      </c>
      <c r="V29" s="69">
        <v>0</v>
      </c>
      <c r="W29" s="69">
        <v>0</v>
      </c>
      <c r="X29" s="69">
        <v>0</v>
      </c>
      <c r="Y29" s="69">
        <v>0</v>
      </c>
      <c r="Z29" s="69">
        <v>0</v>
      </c>
      <c r="AA29" s="69">
        <v>0</v>
      </c>
      <c r="AB29" s="69">
        <v>0</v>
      </c>
      <c r="AC29" s="69">
        <v>0</v>
      </c>
      <c r="AD29" s="69">
        <v>1.8691588785046728E-2</v>
      </c>
      <c r="AE29" s="69">
        <v>0</v>
      </c>
      <c r="AF29" s="69">
        <v>0</v>
      </c>
      <c r="AG29" s="69">
        <v>7.9051383399209481E-3</v>
      </c>
      <c r="AH29" s="69">
        <v>0</v>
      </c>
      <c r="AI29" s="69">
        <v>9.3720712277413302E-3</v>
      </c>
      <c r="AJ29" s="69">
        <v>1.0439970171513796E-2</v>
      </c>
      <c r="AK29" s="69">
        <v>0</v>
      </c>
      <c r="AL29" s="69">
        <v>0</v>
      </c>
      <c r="AM29" s="69">
        <v>0</v>
      </c>
    </row>
    <row r="30" spans="1:39" ht="20.100000000000001" customHeight="1" x14ac:dyDescent="0.35">
      <c r="A30" s="70" t="s">
        <v>20</v>
      </c>
      <c r="B30" s="71">
        <v>10</v>
      </c>
      <c r="C30" s="71">
        <v>2</v>
      </c>
      <c r="D30" s="71">
        <v>8</v>
      </c>
      <c r="E30" s="71">
        <v>0</v>
      </c>
      <c r="F30" s="71">
        <v>4</v>
      </c>
      <c r="G30" s="71">
        <v>4</v>
      </c>
      <c r="H30" s="71">
        <v>2</v>
      </c>
      <c r="I30" s="71">
        <v>2</v>
      </c>
      <c r="J30" s="71">
        <v>6</v>
      </c>
      <c r="K30" s="71">
        <v>2</v>
      </c>
      <c r="L30" s="71">
        <v>4</v>
      </c>
      <c r="M30" s="71">
        <v>1</v>
      </c>
      <c r="N30" s="71">
        <v>2</v>
      </c>
      <c r="O30" s="71">
        <v>2</v>
      </c>
      <c r="P30" s="71">
        <v>1</v>
      </c>
      <c r="Q30" s="71">
        <v>0</v>
      </c>
      <c r="R30" s="71">
        <v>2</v>
      </c>
      <c r="S30" s="71">
        <v>0</v>
      </c>
      <c r="T30" s="71">
        <v>0</v>
      </c>
      <c r="U30" s="71">
        <v>0</v>
      </c>
      <c r="V30" s="71">
        <v>0</v>
      </c>
      <c r="W30" s="71">
        <v>0</v>
      </c>
      <c r="X30" s="71">
        <v>6</v>
      </c>
      <c r="Y30" s="71">
        <v>0</v>
      </c>
      <c r="Z30" s="71">
        <v>0</v>
      </c>
      <c r="AA30" s="71">
        <v>0</v>
      </c>
      <c r="AB30" s="71">
        <v>0</v>
      </c>
      <c r="AC30" s="71">
        <v>2</v>
      </c>
      <c r="AD30" s="71">
        <v>0</v>
      </c>
      <c r="AE30" s="71">
        <v>0</v>
      </c>
      <c r="AF30" s="71">
        <v>0</v>
      </c>
      <c r="AG30" s="71">
        <v>1</v>
      </c>
      <c r="AH30" s="71">
        <v>2</v>
      </c>
      <c r="AI30" s="71">
        <v>7</v>
      </c>
      <c r="AJ30" s="71">
        <v>10</v>
      </c>
      <c r="AK30" s="71">
        <v>0</v>
      </c>
      <c r="AL30" s="71">
        <v>0</v>
      </c>
      <c r="AM30" s="71">
        <v>1</v>
      </c>
    </row>
    <row r="31" spans="1:39" ht="20.100000000000001" customHeight="1" x14ac:dyDescent="0.35">
      <c r="A31" s="68" t="s">
        <v>317</v>
      </c>
      <c r="B31" s="69">
        <v>0</v>
      </c>
      <c r="C31" s="69">
        <v>1.1918951132300357E-3</v>
      </c>
      <c r="D31" s="69">
        <v>4.9321824907521579E-3</v>
      </c>
      <c r="E31" s="69">
        <v>0</v>
      </c>
      <c r="F31" s="69">
        <v>3.5273368606701938E-3</v>
      </c>
      <c r="G31" s="69">
        <v>3.669724770642202E-3</v>
      </c>
      <c r="H31" s="69">
        <v>2.7322404371584699E-3</v>
      </c>
      <c r="I31" s="69">
        <v>1.520912547528517E-3</v>
      </c>
      <c r="J31" s="69">
        <v>6.6079295154185024E-3</v>
      </c>
      <c r="K31" s="69">
        <v>1.8501387604070306E-3</v>
      </c>
      <c r="L31" s="69">
        <v>4.9200492004920051E-3</v>
      </c>
      <c r="M31" s="69">
        <v>1.1750881316098707E-3</v>
      </c>
      <c r="N31" s="69">
        <v>4.5146726862302479E-3</v>
      </c>
      <c r="O31" s="69">
        <v>2.5839793281653748E-3</v>
      </c>
      <c r="P31" s="69">
        <v>2.3809523809523812E-3</v>
      </c>
      <c r="Q31" s="69">
        <v>0</v>
      </c>
      <c r="R31" s="69">
        <v>2.232142857142857E-3</v>
      </c>
      <c r="S31" s="69">
        <v>0</v>
      </c>
      <c r="T31" s="69">
        <v>0</v>
      </c>
      <c r="U31" s="69">
        <v>0</v>
      </c>
      <c r="V31" s="69">
        <v>0</v>
      </c>
      <c r="W31" s="69">
        <v>0</v>
      </c>
      <c r="X31" s="69">
        <v>0.2608695652173913</v>
      </c>
      <c r="Y31" s="69">
        <v>0</v>
      </c>
      <c r="Z31" s="69">
        <v>0</v>
      </c>
      <c r="AA31" s="69">
        <v>0</v>
      </c>
      <c r="AB31" s="69">
        <v>0</v>
      </c>
      <c r="AC31" s="69">
        <v>8.3333333333333329E-2</v>
      </c>
      <c r="AD31" s="69">
        <v>0</v>
      </c>
      <c r="AE31" s="69">
        <v>0</v>
      </c>
      <c r="AF31" s="69">
        <v>0</v>
      </c>
      <c r="AG31" s="69">
        <v>1.976284584980237E-3</v>
      </c>
      <c r="AH31" s="69">
        <v>2.7816411682892906E-3</v>
      </c>
      <c r="AI31" s="69">
        <v>6.5604498594189313E-3</v>
      </c>
      <c r="AJ31" s="69">
        <v>7.4571215510812828E-3</v>
      </c>
      <c r="AK31" s="69">
        <v>0</v>
      </c>
      <c r="AL31" s="69">
        <v>0</v>
      </c>
      <c r="AM31" s="69">
        <v>5.7438253877082138E-4</v>
      </c>
    </row>
    <row r="32" spans="1:39" ht="20.100000000000001" customHeight="1" x14ac:dyDescent="0.35">
      <c r="A32" s="70" t="s">
        <v>24</v>
      </c>
      <c r="B32" s="71">
        <v>3</v>
      </c>
      <c r="C32" s="71">
        <v>3</v>
      </c>
      <c r="D32" s="71">
        <v>1</v>
      </c>
      <c r="E32" s="71">
        <v>0</v>
      </c>
      <c r="F32" s="71">
        <v>0</v>
      </c>
      <c r="G32" s="71">
        <v>3</v>
      </c>
      <c r="H32" s="71">
        <v>0</v>
      </c>
      <c r="I32" s="71">
        <v>1</v>
      </c>
      <c r="J32" s="71">
        <v>3</v>
      </c>
      <c r="K32" s="71">
        <v>0</v>
      </c>
      <c r="L32" s="71">
        <v>0</v>
      </c>
      <c r="M32" s="71">
        <v>3</v>
      </c>
      <c r="N32" s="71">
        <v>0</v>
      </c>
      <c r="O32" s="71">
        <v>1</v>
      </c>
      <c r="P32" s="71">
        <v>0</v>
      </c>
      <c r="Q32" s="71">
        <v>0</v>
      </c>
      <c r="R32" s="71">
        <v>3</v>
      </c>
      <c r="S32" s="71">
        <v>0</v>
      </c>
      <c r="T32" s="71">
        <v>0</v>
      </c>
      <c r="U32" s="71">
        <v>0</v>
      </c>
      <c r="V32" s="71">
        <v>0</v>
      </c>
      <c r="W32" s="71">
        <v>0</v>
      </c>
      <c r="X32" s="71">
        <v>0</v>
      </c>
      <c r="Y32" s="71">
        <v>0</v>
      </c>
      <c r="Z32" s="71">
        <v>0</v>
      </c>
      <c r="AA32" s="71">
        <v>0</v>
      </c>
      <c r="AB32" s="71">
        <v>0</v>
      </c>
      <c r="AC32" s="71">
        <v>0</v>
      </c>
      <c r="AD32" s="71">
        <v>1</v>
      </c>
      <c r="AE32" s="71">
        <v>0</v>
      </c>
      <c r="AF32" s="71">
        <v>0</v>
      </c>
      <c r="AG32" s="71">
        <v>3</v>
      </c>
      <c r="AH32" s="71">
        <v>0</v>
      </c>
      <c r="AI32" s="71">
        <v>0</v>
      </c>
      <c r="AJ32" s="71">
        <v>3</v>
      </c>
      <c r="AK32" s="71">
        <v>0</v>
      </c>
      <c r="AL32" s="71">
        <v>0</v>
      </c>
      <c r="AM32" s="71">
        <v>0</v>
      </c>
    </row>
    <row r="33" spans="1:39" ht="20.100000000000001" customHeight="1" x14ac:dyDescent="0.35">
      <c r="A33" s="68" t="s">
        <v>318</v>
      </c>
      <c r="B33" s="69">
        <v>0</v>
      </c>
      <c r="C33" s="69">
        <v>1.7878426698450535E-3</v>
      </c>
      <c r="D33" s="69">
        <v>6.1652281134401974E-4</v>
      </c>
      <c r="E33" s="69">
        <v>0</v>
      </c>
      <c r="F33" s="69">
        <v>0</v>
      </c>
      <c r="G33" s="69">
        <v>2.7522935779816515E-3</v>
      </c>
      <c r="H33" s="69">
        <v>0</v>
      </c>
      <c r="I33" s="69">
        <v>7.6045627376425851E-4</v>
      </c>
      <c r="J33" s="69">
        <v>3.3039647577092512E-3</v>
      </c>
      <c r="K33" s="69">
        <v>0</v>
      </c>
      <c r="L33" s="69">
        <v>0</v>
      </c>
      <c r="M33" s="69">
        <v>3.5252643948296123E-3</v>
      </c>
      <c r="N33" s="69">
        <v>0</v>
      </c>
      <c r="O33" s="69">
        <v>1.2919896640826874E-3</v>
      </c>
      <c r="P33" s="69">
        <v>0</v>
      </c>
      <c r="Q33" s="69">
        <v>0</v>
      </c>
      <c r="R33" s="69">
        <v>3.3482142857142855E-3</v>
      </c>
      <c r="S33" s="69">
        <v>0</v>
      </c>
      <c r="T33" s="69">
        <v>0</v>
      </c>
      <c r="U33" s="69">
        <v>0</v>
      </c>
      <c r="V33" s="69">
        <v>0</v>
      </c>
      <c r="W33" s="69">
        <v>0</v>
      </c>
      <c r="X33" s="69">
        <v>0</v>
      </c>
      <c r="Y33" s="69">
        <v>0</v>
      </c>
      <c r="Z33" s="69">
        <v>0</v>
      </c>
      <c r="AA33" s="69">
        <v>0</v>
      </c>
      <c r="AB33" s="69">
        <v>0</v>
      </c>
      <c r="AC33" s="69">
        <v>0</v>
      </c>
      <c r="AD33" s="69">
        <v>2.3364485981308409E-3</v>
      </c>
      <c r="AE33" s="69">
        <v>0</v>
      </c>
      <c r="AF33" s="69">
        <v>0</v>
      </c>
      <c r="AG33" s="69">
        <v>5.9288537549407111E-3</v>
      </c>
      <c r="AH33" s="69">
        <v>0</v>
      </c>
      <c r="AI33" s="69">
        <v>0</v>
      </c>
      <c r="AJ33" s="69">
        <v>2.2371364653243847E-3</v>
      </c>
      <c r="AK33" s="69">
        <v>0</v>
      </c>
      <c r="AL33" s="69">
        <v>0</v>
      </c>
      <c r="AM33" s="69">
        <v>0</v>
      </c>
    </row>
    <row r="34" spans="1:39" x14ac:dyDescent="0.3">
      <c r="B34" s="6">
        <f>((B9)+(B11)+(B13)+(B15)+(B17)+(B19)+(B21)+(B23)+(B25)+(B27)+(B29)+(B31)+(B33))</f>
        <v>1</v>
      </c>
    </row>
    <row r="38" spans="1:39" x14ac:dyDescent="0.3">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row>
    <row r="39" spans="1:39" x14ac:dyDescent="0.3">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1:39" x14ac:dyDescent="0.3">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row>
    <row r="41" spans="1:39" x14ac:dyDescent="0.3">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row>
    <row r="42" spans="1:39" x14ac:dyDescent="0.3">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row>
    <row r="43" spans="1:39" x14ac:dyDescent="0.3">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row>
    <row r="44" spans="1:39" x14ac:dyDescent="0.3">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row>
    <row r="45" spans="1:39" x14ac:dyDescent="0.3">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row>
    <row r="46" spans="1:39" x14ac:dyDescent="0.3">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row>
    <row r="47" spans="1:39" x14ac:dyDescent="0.3">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row>
    <row r="49" spans="1:39" x14ac:dyDescent="0.3">
      <c r="A49" s="3"/>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1:39" x14ac:dyDescent="0.3">
      <c r="A50" s="3"/>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1:39" x14ac:dyDescent="0.3">
      <c r="A51" s="3"/>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row>
    <row r="52" spans="1:39" x14ac:dyDescent="0.3">
      <c r="A52" s="3"/>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row>
    <row r="53" spans="1:39" x14ac:dyDescent="0.3">
      <c r="A53" s="3"/>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row>
    <row r="54" spans="1:39" x14ac:dyDescent="0.3">
      <c r="A54" s="3"/>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row>
    <row r="55" spans="1:39" x14ac:dyDescent="0.3">
      <c r="A55" s="3"/>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row>
    <row r="56" spans="1:39" x14ac:dyDescent="0.3">
      <c r="A56" s="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39" x14ac:dyDescent="0.3">
      <c r="A57" s="3"/>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39" x14ac:dyDescent="0.3">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sheetData>
  <sheetProtection algorithmName="SHA-512" hashValue="6N4gQuESpCQjhpItFkCHWli2qRBcIqLM5yP8izYIN7SxfNlIIq7/4zaf5mc8T7RvJRCHvp68kFulKMjqfO+Ywg==" saltValue="g2Ua/H8vo1TBsd6IDVkHlw==" spinCount="100000" sheet="1" objects="1" scenarios="1"/>
  <mergeCells count="10">
    <mergeCell ref="AL2:AL3"/>
    <mergeCell ref="B2:J2"/>
    <mergeCell ref="AE4:AI4"/>
    <mergeCell ref="AJ4:AM4"/>
    <mergeCell ref="C4:D4"/>
    <mergeCell ref="E4:H4"/>
    <mergeCell ref="I4:K4"/>
    <mergeCell ref="L4:P4"/>
    <mergeCell ref="Q4:AD4"/>
    <mergeCell ref="A3:J3"/>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17"/>
  <sheetViews>
    <sheetView showGridLines="0" zoomScale="68" zoomScaleNormal="68" workbookViewId="0">
      <pane xSplit="2" topLeftCell="C1" activePane="topRight" state="frozen"/>
      <selection pane="topRight"/>
    </sheetView>
  </sheetViews>
  <sheetFormatPr defaultRowHeight="14.4" x14ac:dyDescent="0.3"/>
  <cols>
    <col min="1" max="1" width="192.109375" customWidth="1"/>
    <col min="2" max="35" width="14.77734375" customWidth="1"/>
  </cols>
  <sheetData>
    <row r="1" spans="1:35" ht="21" x14ac:dyDescent="0.4">
      <c r="A1" s="7" t="str">
        <f>HYPERLINK("#Contents!A1","Return to Contents")</f>
        <v>Return to Contents</v>
      </c>
    </row>
    <row r="2" spans="1:35" ht="46.8" customHeight="1" x14ac:dyDescent="0.3">
      <c r="G2" s="60"/>
      <c r="H2" s="60"/>
      <c r="I2" s="60"/>
      <c r="J2" s="60"/>
    </row>
    <row r="3" spans="1:35" s="51" customFormat="1" ht="47.4" customHeight="1" x14ac:dyDescent="0.3">
      <c r="A3" s="59" t="s">
        <v>972</v>
      </c>
      <c r="B3" s="59"/>
      <c r="C3" s="59"/>
      <c r="D3" s="59"/>
      <c r="E3" s="59"/>
      <c r="F3" s="59"/>
      <c r="G3" s="60"/>
      <c r="H3" s="60"/>
      <c r="I3" s="60"/>
      <c r="J3" s="60"/>
    </row>
    <row r="4" spans="1:35" ht="86.4" customHeight="1" x14ac:dyDescent="0.35">
      <c r="A4" s="74" t="s">
        <v>963</v>
      </c>
      <c r="B4" s="73"/>
      <c r="C4" s="73"/>
      <c r="D4" s="73"/>
      <c r="E4" s="73"/>
      <c r="F4" s="73"/>
      <c r="G4" s="73"/>
      <c r="H4" s="72"/>
      <c r="I4" s="72"/>
      <c r="J4" s="72"/>
      <c r="K4" s="72"/>
      <c r="L4" s="72"/>
      <c r="M4" s="72"/>
      <c r="N4" s="72"/>
      <c r="O4" s="72"/>
    </row>
    <row r="5" spans="1:35" ht="14.4" customHeight="1" x14ac:dyDescent="0.3">
      <c r="A5" s="1"/>
      <c r="B5" s="4"/>
      <c r="C5" s="150" t="s">
        <v>319</v>
      </c>
      <c r="D5" s="150"/>
      <c r="E5" s="150" t="s">
        <v>857</v>
      </c>
      <c r="F5" s="150" t="s">
        <v>945</v>
      </c>
      <c r="G5" s="150" t="s">
        <v>321</v>
      </c>
      <c r="H5" s="150" t="s">
        <v>320</v>
      </c>
      <c r="I5" s="150" t="s">
        <v>858</v>
      </c>
      <c r="J5" s="150"/>
      <c r="K5" s="150"/>
      <c r="L5" s="150" t="s">
        <v>865</v>
      </c>
      <c r="M5" s="150"/>
      <c r="N5" s="150"/>
      <c r="O5" s="150"/>
      <c r="P5" s="150"/>
      <c r="Q5" s="150" t="s">
        <v>866</v>
      </c>
      <c r="R5" s="150"/>
      <c r="S5" s="150"/>
      <c r="T5" s="150"/>
      <c r="U5" s="150"/>
      <c r="V5" s="150"/>
      <c r="W5" s="150"/>
      <c r="X5" s="150"/>
      <c r="Y5" s="150"/>
      <c r="Z5" s="150"/>
      <c r="AA5" s="150"/>
      <c r="AB5" s="150"/>
      <c r="AC5" s="150"/>
      <c r="AD5" s="150"/>
      <c r="AE5" s="151" t="s">
        <v>859</v>
      </c>
      <c r="AF5" s="152"/>
      <c r="AG5" s="152"/>
      <c r="AH5" s="152"/>
      <c r="AI5" s="153"/>
    </row>
    <row r="6" spans="1:35" ht="55.2" customHeight="1" x14ac:dyDescent="0.3">
      <c r="A6" s="2" t="s">
        <v>0</v>
      </c>
      <c r="B6" s="55" t="s">
        <v>1</v>
      </c>
      <c r="C6" s="56" t="s">
        <v>2</v>
      </c>
      <c r="D6" s="56" t="s">
        <v>3</v>
      </c>
      <c r="E6" s="56" t="s">
        <v>4</v>
      </c>
      <c r="F6" s="56" t="s">
        <v>5</v>
      </c>
      <c r="G6" s="56" t="s">
        <v>6</v>
      </c>
      <c r="H6" s="56" t="s">
        <v>7</v>
      </c>
      <c r="I6" s="56" t="s">
        <v>8</v>
      </c>
      <c r="J6" s="56" t="s">
        <v>9</v>
      </c>
      <c r="K6" s="56" t="s">
        <v>32</v>
      </c>
      <c r="L6" s="56" t="s">
        <v>10</v>
      </c>
      <c r="M6" s="56" t="s">
        <v>11</v>
      </c>
      <c r="N6" s="56" t="s">
        <v>12</v>
      </c>
      <c r="O6" s="56" t="s">
        <v>13</v>
      </c>
      <c r="P6" s="56" t="s">
        <v>14</v>
      </c>
      <c r="Q6" s="56" t="s">
        <v>15</v>
      </c>
      <c r="R6" s="56" t="s">
        <v>16</v>
      </c>
      <c r="S6" s="56" t="s">
        <v>17</v>
      </c>
      <c r="T6" s="56" t="s">
        <v>18</v>
      </c>
      <c r="U6" s="56" t="s">
        <v>947</v>
      </c>
      <c r="V6" s="56" t="s">
        <v>872</v>
      </c>
      <c r="W6" s="56" t="s">
        <v>19</v>
      </c>
      <c r="X6" s="56" t="s">
        <v>20</v>
      </c>
      <c r="Y6" s="56" t="s">
        <v>21</v>
      </c>
      <c r="Z6" s="56" t="s">
        <v>22</v>
      </c>
      <c r="AA6" s="56" t="s">
        <v>23</v>
      </c>
      <c r="AB6" s="56" t="s">
        <v>24</v>
      </c>
      <c r="AC6" s="56" t="s">
        <v>25</v>
      </c>
      <c r="AD6" s="56" t="s">
        <v>26</v>
      </c>
      <c r="AE6" s="56" t="s">
        <v>27</v>
      </c>
      <c r="AF6" s="56" t="s">
        <v>28</v>
      </c>
      <c r="AG6" s="56" t="s">
        <v>29</v>
      </c>
      <c r="AH6" s="56" t="s">
        <v>30</v>
      </c>
      <c r="AI6" s="56" t="s">
        <v>31</v>
      </c>
    </row>
    <row r="7" spans="1:35" ht="20.100000000000001" customHeight="1" x14ac:dyDescent="0.35">
      <c r="A7" s="61" t="s">
        <v>35</v>
      </c>
      <c r="B7" s="66" t="s">
        <v>322</v>
      </c>
      <c r="C7" s="66" t="s">
        <v>323</v>
      </c>
      <c r="D7" s="66" t="s">
        <v>324</v>
      </c>
      <c r="E7" s="66" t="s">
        <v>177</v>
      </c>
      <c r="F7" s="66" t="s">
        <v>325</v>
      </c>
      <c r="G7" s="66" t="s">
        <v>326</v>
      </c>
      <c r="H7" s="66" t="s">
        <v>327</v>
      </c>
      <c r="I7" s="66" t="s">
        <v>328</v>
      </c>
      <c r="J7" s="66" t="s">
        <v>329</v>
      </c>
      <c r="K7" s="66" t="s">
        <v>330</v>
      </c>
      <c r="L7" s="66" t="s">
        <v>331</v>
      </c>
      <c r="M7" s="66" t="s">
        <v>332</v>
      </c>
      <c r="N7" s="66" t="s">
        <v>333</v>
      </c>
      <c r="O7" s="66" t="s">
        <v>334</v>
      </c>
      <c r="P7" s="66" t="s">
        <v>335</v>
      </c>
      <c r="Q7" s="66" t="s">
        <v>125</v>
      </c>
      <c r="R7" s="66" t="s">
        <v>336</v>
      </c>
      <c r="S7" s="66" t="s">
        <v>101</v>
      </c>
      <c r="T7" s="66" t="s">
        <v>272</v>
      </c>
      <c r="U7" s="66" t="s">
        <v>292</v>
      </c>
      <c r="V7" s="66" t="s">
        <v>112</v>
      </c>
      <c r="W7" s="66" t="s">
        <v>70</v>
      </c>
      <c r="X7" s="66" t="s">
        <v>301</v>
      </c>
      <c r="Y7" s="66" t="s">
        <v>229</v>
      </c>
      <c r="Z7" s="66" t="s">
        <v>229</v>
      </c>
      <c r="AA7" s="66" t="s">
        <v>61</v>
      </c>
      <c r="AB7" s="66" t="s">
        <v>178</v>
      </c>
      <c r="AC7" s="66" t="s">
        <v>182</v>
      </c>
      <c r="AD7" s="66" t="s">
        <v>337</v>
      </c>
      <c r="AE7" s="66" t="s">
        <v>294</v>
      </c>
      <c r="AF7" s="66" t="s">
        <v>180</v>
      </c>
      <c r="AG7" s="66" t="s">
        <v>338</v>
      </c>
      <c r="AH7" s="66" t="s">
        <v>109</v>
      </c>
      <c r="AI7" s="66" t="s">
        <v>339</v>
      </c>
    </row>
    <row r="8" spans="1:35" ht="20.100000000000001" customHeight="1" x14ac:dyDescent="0.35">
      <c r="A8" s="63" t="s">
        <v>76</v>
      </c>
      <c r="B8" s="67" t="s">
        <v>341</v>
      </c>
      <c r="C8" s="67" t="s">
        <v>339</v>
      </c>
      <c r="D8" s="67" t="s">
        <v>342</v>
      </c>
      <c r="E8" s="67" t="s">
        <v>343</v>
      </c>
      <c r="F8" s="67" t="s">
        <v>204</v>
      </c>
      <c r="G8" s="67" t="s">
        <v>344</v>
      </c>
      <c r="H8" s="67" t="s">
        <v>345</v>
      </c>
      <c r="I8" s="67" t="s">
        <v>346</v>
      </c>
      <c r="J8" s="67" t="s">
        <v>347</v>
      </c>
      <c r="K8" s="67" t="s">
        <v>348</v>
      </c>
      <c r="L8" s="67" t="s">
        <v>349</v>
      </c>
      <c r="M8" s="67" t="s">
        <v>42</v>
      </c>
      <c r="N8" s="67" t="s">
        <v>211</v>
      </c>
      <c r="O8" s="67" t="s">
        <v>350</v>
      </c>
      <c r="P8" s="67" t="s">
        <v>277</v>
      </c>
      <c r="Q8" s="67" t="s">
        <v>309</v>
      </c>
      <c r="R8" s="67" t="s">
        <v>351</v>
      </c>
      <c r="S8" s="67" t="s">
        <v>109</v>
      </c>
      <c r="T8" s="67" t="s">
        <v>180</v>
      </c>
      <c r="U8" s="67" t="s">
        <v>352</v>
      </c>
      <c r="V8" s="67" t="s">
        <v>58</v>
      </c>
      <c r="W8" s="67" t="s">
        <v>70</v>
      </c>
      <c r="X8" s="67" t="s">
        <v>249</v>
      </c>
      <c r="Y8" s="67" t="s">
        <v>101</v>
      </c>
      <c r="Z8" s="67" t="s">
        <v>62</v>
      </c>
      <c r="AA8" s="67" t="s">
        <v>183</v>
      </c>
      <c r="AB8" s="67" t="s">
        <v>129</v>
      </c>
      <c r="AC8" s="67" t="s">
        <v>246</v>
      </c>
      <c r="AD8" s="67" t="s">
        <v>353</v>
      </c>
      <c r="AE8" s="67" t="s">
        <v>262</v>
      </c>
      <c r="AF8" s="67" t="s">
        <v>101</v>
      </c>
      <c r="AG8" s="67" t="s">
        <v>354</v>
      </c>
      <c r="AH8" s="67" t="s">
        <v>129</v>
      </c>
      <c r="AI8" s="67" t="s">
        <v>355</v>
      </c>
    </row>
    <row r="9" spans="1:35" ht="20.100000000000001" customHeight="1" x14ac:dyDescent="0.35">
      <c r="A9" s="61" t="s">
        <v>356</v>
      </c>
      <c r="B9" s="66" t="s">
        <v>357</v>
      </c>
      <c r="C9" s="66" t="s">
        <v>55</v>
      </c>
      <c r="D9" s="66" t="s">
        <v>358</v>
      </c>
      <c r="E9" s="66" t="s">
        <v>95</v>
      </c>
      <c r="F9" s="66" t="s">
        <v>359</v>
      </c>
      <c r="G9" s="66" t="s">
        <v>360</v>
      </c>
      <c r="H9" s="66" t="s">
        <v>361</v>
      </c>
      <c r="I9" s="66" t="s">
        <v>362</v>
      </c>
      <c r="J9" s="66" t="s">
        <v>363</v>
      </c>
      <c r="K9" s="66" t="s">
        <v>55</v>
      </c>
      <c r="L9" s="66" t="s">
        <v>364</v>
      </c>
      <c r="M9" s="66" t="s">
        <v>365</v>
      </c>
      <c r="N9" s="66" t="s">
        <v>366</v>
      </c>
      <c r="O9" s="66" t="s">
        <v>367</v>
      </c>
      <c r="P9" s="66" t="s">
        <v>223</v>
      </c>
      <c r="Q9" s="66" t="s">
        <v>249</v>
      </c>
      <c r="R9" s="66" t="s">
        <v>368</v>
      </c>
      <c r="S9" s="66" t="s">
        <v>181</v>
      </c>
      <c r="T9" s="66" t="s">
        <v>129</v>
      </c>
      <c r="U9" s="66" t="s">
        <v>101</v>
      </c>
      <c r="V9" s="66" t="s">
        <v>129</v>
      </c>
      <c r="W9" s="66" t="s">
        <v>108</v>
      </c>
      <c r="X9" s="66" t="s">
        <v>132</v>
      </c>
      <c r="Y9" s="66" t="s">
        <v>229</v>
      </c>
      <c r="Z9" s="66" t="s">
        <v>70</v>
      </c>
      <c r="AA9" s="66" t="s">
        <v>222</v>
      </c>
      <c r="AB9" s="66" t="s">
        <v>108</v>
      </c>
      <c r="AC9" s="66" t="s">
        <v>129</v>
      </c>
      <c r="AD9" s="66" t="s">
        <v>349</v>
      </c>
      <c r="AE9" s="66" t="s">
        <v>219</v>
      </c>
      <c r="AF9" s="66" t="s">
        <v>181</v>
      </c>
      <c r="AG9" s="66" t="s">
        <v>323</v>
      </c>
      <c r="AH9" s="66" t="s">
        <v>108</v>
      </c>
      <c r="AI9" s="66" t="s">
        <v>369</v>
      </c>
    </row>
    <row r="10" spans="1:35" ht="20.100000000000001" customHeight="1" x14ac:dyDescent="0.35">
      <c r="A10" s="63" t="s">
        <v>374</v>
      </c>
      <c r="B10" s="67" t="s">
        <v>375</v>
      </c>
      <c r="C10" s="67" t="s">
        <v>163</v>
      </c>
      <c r="D10" s="67" t="s">
        <v>376</v>
      </c>
      <c r="E10" s="67" t="s">
        <v>377</v>
      </c>
      <c r="F10" s="67" t="s">
        <v>257</v>
      </c>
      <c r="G10" s="67" t="s">
        <v>378</v>
      </c>
      <c r="H10" s="67" t="s">
        <v>197</v>
      </c>
      <c r="I10" s="67" t="s">
        <v>379</v>
      </c>
      <c r="J10" s="67" t="s">
        <v>380</v>
      </c>
      <c r="K10" s="67" t="s">
        <v>375</v>
      </c>
      <c r="L10" s="67" t="s">
        <v>379</v>
      </c>
      <c r="M10" s="67" t="s">
        <v>381</v>
      </c>
      <c r="N10" s="67" t="s">
        <v>382</v>
      </c>
      <c r="O10" s="67" t="s">
        <v>376</v>
      </c>
      <c r="P10" s="67" t="s">
        <v>257</v>
      </c>
      <c r="Q10" s="67" t="s">
        <v>383</v>
      </c>
      <c r="R10" s="67" t="s">
        <v>256</v>
      </c>
      <c r="S10" s="67" t="s">
        <v>384</v>
      </c>
      <c r="T10" s="67" t="s">
        <v>378</v>
      </c>
      <c r="U10" s="67" t="s">
        <v>146</v>
      </c>
      <c r="V10" s="67" t="s">
        <v>161</v>
      </c>
      <c r="W10" s="67" t="s">
        <v>150</v>
      </c>
      <c r="X10" s="67" t="s">
        <v>385</v>
      </c>
      <c r="Y10" s="67" t="s">
        <v>386</v>
      </c>
      <c r="Z10" s="67" t="s">
        <v>145</v>
      </c>
      <c r="AA10" s="67" t="s">
        <v>387</v>
      </c>
      <c r="AB10" s="67" t="s">
        <v>157</v>
      </c>
      <c r="AC10" s="67" t="s">
        <v>162</v>
      </c>
      <c r="AD10" s="67" t="s">
        <v>388</v>
      </c>
      <c r="AE10" s="67" t="s">
        <v>384</v>
      </c>
      <c r="AF10" s="67" t="s">
        <v>141</v>
      </c>
      <c r="AG10" s="67" t="s">
        <v>389</v>
      </c>
      <c r="AH10" s="67" t="s">
        <v>148</v>
      </c>
      <c r="AI10" s="67" t="s">
        <v>257</v>
      </c>
    </row>
    <row r="11" spans="1:35" ht="20.100000000000001" customHeight="1" x14ac:dyDescent="0.35">
      <c r="A11" s="61" t="s">
        <v>853</v>
      </c>
      <c r="B11" s="66" t="s">
        <v>336</v>
      </c>
      <c r="C11" s="66" t="s">
        <v>392</v>
      </c>
      <c r="D11" s="66" t="s">
        <v>393</v>
      </c>
      <c r="E11" s="66" t="s">
        <v>305</v>
      </c>
      <c r="F11" s="66" t="s">
        <v>241</v>
      </c>
      <c r="G11" s="66" t="s">
        <v>394</v>
      </c>
      <c r="H11" s="66" t="s">
        <v>335</v>
      </c>
      <c r="I11" s="66" t="s">
        <v>395</v>
      </c>
      <c r="J11" s="66" t="s">
        <v>396</v>
      </c>
      <c r="K11" s="66" t="s">
        <v>276</v>
      </c>
      <c r="L11" s="66" t="s">
        <v>95</v>
      </c>
      <c r="M11" s="66" t="s">
        <v>53</v>
      </c>
      <c r="N11" s="66" t="s">
        <v>397</v>
      </c>
      <c r="O11" s="66" t="s">
        <v>398</v>
      </c>
      <c r="P11" s="66" t="s">
        <v>102</v>
      </c>
      <c r="Q11" s="66" t="s">
        <v>129</v>
      </c>
      <c r="R11" s="66" t="s">
        <v>325</v>
      </c>
      <c r="S11" s="66" t="s">
        <v>70</v>
      </c>
      <c r="T11" s="66" t="s">
        <v>181</v>
      </c>
      <c r="U11" s="66" t="s">
        <v>247</v>
      </c>
      <c r="V11" s="66" t="s">
        <v>247</v>
      </c>
      <c r="W11" s="66" t="s">
        <v>70</v>
      </c>
      <c r="X11" s="66" t="s">
        <v>109</v>
      </c>
      <c r="Y11" s="66" t="s">
        <v>181</v>
      </c>
      <c r="Z11" s="66" t="s">
        <v>70</v>
      </c>
      <c r="AA11" s="66" t="s">
        <v>229</v>
      </c>
      <c r="AB11" s="66" t="s">
        <v>181</v>
      </c>
      <c r="AC11" s="66" t="s">
        <v>229</v>
      </c>
      <c r="AD11" s="66" t="s">
        <v>399</v>
      </c>
      <c r="AE11" s="66" t="s">
        <v>181</v>
      </c>
      <c r="AF11" s="66" t="s">
        <v>129</v>
      </c>
      <c r="AG11" s="66" t="s">
        <v>400</v>
      </c>
      <c r="AH11" s="66" t="s">
        <v>181</v>
      </c>
      <c r="AI11" s="66" t="s">
        <v>401</v>
      </c>
    </row>
    <row r="12" spans="1:35" ht="20.100000000000001" customHeight="1" x14ac:dyDescent="0.35">
      <c r="A12" s="63" t="s">
        <v>854</v>
      </c>
      <c r="B12" s="67" t="s">
        <v>288</v>
      </c>
      <c r="C12" s="67" t="s">
        <v>146</v>
      </c>
      <c r="D12" s="67" t="s">
        <v>199</v>
      </c>
      <c r="E12" s="67" t="s">
        <v>141</v>
      </c>
      <c r="F12" s="67" t="s">
        <v>138</v>
      </c>
      <c r="G12" s="67" t="s">
        <v>146</v>
      </c>
      <c r="H12" s="67" t="s">
        <v>256</v>
      </c>
      <c r="I12" s="67" t="s">
        <v>202</v>
      </c>
      <c r="J12" s="67" t="s">
        <v>288</v>
      </c>
      <c r="K12" s="67" t="s">
        <v>404</v>
      </c>
      <c r="L12" s="67" t="s">
        <v>288</v>
      </c>
      <c r="M12" s="67" t="s">
        <v>158</v>
      </c>
      <c r="N12" s="67" t="s">
        <v>404</v>
      </c>
      <c r="O12" s="67" t="s">
        <v>140</v>
      </c>
      <c r="P12" s="67" t="s">
        <v>138</v>
      </c>
      <c r="Q12" s="67" t="s">
        <v>196</v>
      </c>
      <c r="R12" s="67" t="s">
        <v>405</v>
      </c>
      <c r="S12" s="67" t="s">
        <v>158</v>
      </c>
      <c r="T12" s="67" t="s">
        <v>202</v>
      </c>
      <c r="U12" s="67" t="s">
        <v>375</v>
      </c>
      <c r="V12" s="67" t="s">
        <v>391</v>
      </c>
      <c r="W12" s="67" t="s">
        <v>160</v>
      </c>
      <c r="X12" s="67" t="s">
        <v>192</v>
      </c>
      <c r="Y12" s="67" t="s">
        <v>404</v>
      </c>
      <c r="Z12" s="67" t="s">
        <v>196</v>
      </c>
      <c r="AA12" s="67" t="s">
        <v>149</v>
      </c>
      <c r="AB12" s="67" t="s">
        <v>375</v>
      </c>
      <c r="AC12" s="67" t="s">
        <v>375</v>
      </c>
      <c r="AD12" s="67" t="s">
        <v>153</v>
      </c>
      <c r="AE12" s="67" t="s">
        <v>147</v>
      </c>
      <c r="AF12" s="67" t="s">
        <v>390</v>
      </c>
      <c r="AG12" s="67" t="s">
        <v>199</v>
      </c>
      <c r="AH12" s="67" t="s">
        <v>379</v>
      </c>
      <c r="AI12" s="67" t="s">
        <v>404</v>
      </c>
    </row>
    <row r="13" spans="1:35" ht="20.100000000000001" customHeight="1" x14ac:dyDescent="0.35">
      <c r="A13" s="61" t="s">
        <v>855</v>
      </c>
      <c r="B13" s="66" t="s">
        <v>332</v>
      </c>
      <c r="C13" s="66" t="s">
        <v>363</v>
      </c>
      <c r="D13" s="66" t="s">
        <v>406</v>
      </c>
      <c r="E13" s="66" t="s">
        <v>58</v>
      </c>
      <c r="F13" s="66" t="s">
        <v>407</v>
      </c>
      <c r="G13" s="66" t="s">
        <v>263</v>
      </c>
      <c r="H13" s="66" t="s">
        <v>57</v>
      </c>
      <c r="I13" s="66" t="s">
        <v>279</v>
      </c>
      <c r="J13" s="66" t="s">
        <v>364</v>
      </c>
      <c r="K13" s="66" t="s">
        <v>408</v>
      </c>
      <c r="L13" s="66" t="s">
        <v>214</v>
      </c>
      <c r="M13" s="66" t="s">
        <v>409</v>
      </c>
      <c r="N13" s="66" t="s">
        <v>300</v>
      </c>
      <c r="O13" s="66" t="s">
        <v>100</v>
      </c>
      <c r="P13" s="66" t="s">
        <v>299</v>
      </c>
      <c r="Q13" s="66" t="s">
        <v>129</v>
      </c>
      <c r="R13" s="66" t="s">
        <v>410</v>
      </c>
      <c r="S13" s="66" t="s">
        <v>108</v>
      </c>
      <c r="T13" s="66" t="s">
        <v>181</v>
      </c>
      <c r="U13" s="66" t="s">
        <v>129</v>
      </c>
      <c r="V13" s="66" t="s">
        <v>129</v>
      </c>
      <c r="W13" s="66" t="s">
        <v>108</v>
      </c>
      <c r="X13" s="66" t="s">
        <v>181</v>
      </c>
      <c r="Y13" s="66" t="s">
        <v>108</v>
      </c>
      <c r="Z13" s="66" t="s">
        <v>178</v>
      </c>
      <c r="AA13" s="66" t="s">
        <v>220</v>
      </c>
      <c r="AB13" s="66" t="s">
        <v>181</v>
      </c>
      <c r="AC13" s="66" t="s">
        <v>181</v>
      </c>
      <c r="AD13" s="66" t="s">
        <v>57</v>
      </c>
      <c r="AE13" s="66" t="s">
        <v>62</v>
      </c>
      <c r="AF13" s="66" t="s">
        <v>70</v>
      </c>
      <c r="AG13" s="66" t="s">
        <v>95</v>
      </c>
      <c r="AH13" s="66" t="s">
        <v>181</v>
      </c>
      <c r="AI13" s="66" t="s">
        <v>124</v>
      </c>
    </row>
    <row r="14" spans="1:35" ht="20.100000000000001" customHeight="1" x14ac:dyDescent="0.35">
      <c r="A14" s="63" t="s">
        <v>856</v>
      </c>
      <c r="B14" s="67" t="s">
        <v>140</v>
      </c>
      <c r="C14" s="67" t="s">
        <v>202</v>
      </c>
      <c r="D14" s="67" t="s">
        <v>139</v>
      </c>
      <c r="E14" s="67" t="s">
        <v>192</v>
      </c>
      <c r="F14" s="67" t="s">
        <v>404</v>
      </c>
      <c r="G14" s="67" t="s">
        <v>138</v>
      </c>
      <c r="H14" s="67" t="s">
        <v>151</v>
      </c>
      <c r="I14" s="67" t="s">
        <v>140</v>
      </c>
      <c r="J14" s="67" t="s">
        <v>199</v>
      </c>
      <c r="K14" s="67" t="s">
        <v>161</v>
      </c>
      <c r="L14" s="67" t="s">
        <v>195</v>
      </c>
      <c r="M14" s="67" t="s">
        <v>161</v>
      </c>
      <c r="N14" s="67" t="s">
        <v>161</v>
      </c>
      <c r="O14" s="67" t="s">
        <v>144</v>
      </c>
      <c r="P14" s="67" t="s">
        <v>163</v>
      </c>
      <c r="Q14" s="67" t="s">
        <v>192</v>
      </c>
      <c r="R14" s="67" t="s">
        <v>202</v>
      </c>
      <c r="S14" s="67" t="s">
        <v>150</v>
      </c>
      <c r="T14" s="67" t="s">
        <v>199</v>
      </c>
      <c r="U14" s="67" t="s">
        <v>191</v>
      </c>
      <c r="V14" s="67" t="s">
        <v>139</v>
      </c>
      <c r="W14" s="67" t="s">
        <v>150</v>
      </c>
      <c r="X14" s="67" t="s">
        <v>145</v>
      </c>
      <c r="Y14" s="67" t="s">
        <v>150</v>
      </c>
      <c r="Z14" s="67" t="s">
        <v>413</v>
      </c>
      <c r="AA14" s="67" t="s">
        <v>143</v>
      </c>
      <c r="AB14" s="67" t="s">
        <v>414</v>
      </c>
      <c r="AC14" s="67" t="s">
        <v>191</v>
      </c>
      <c r="AD14" s="67" t="s">
        <v>191</v>
      </c>
      <c r="AE14" s="67" t="s">
        <v>288</v>
      </c>
      <c r="AF14" s="67" t="s">
        <v>198</v>
      </c>
      <c r="AG14" s="67" t="s">
        <v>153</v>
      </c>
      <c r="AH14" s="67" t="s">
        <v>389</v>
      </c>
      <c r="AI14" s="67" t="s">
        <v>199</v>
      </c>
    </row>
    <row r="15" spans="1:35" ht="20.100000000000001" customHeight="1" x14ac:dyDescent="0.35">
      <c r="A15" s="61" t="s">
        <v>415</v>
      </c>
      <c r="B15" s="66" t="s">
        <v>224</v>
      </c>
      <c r="C15" s="66" t="s">
        <v>74</v>
      </c>
      <c r="D15" s="66" t="s">
        <v>246</v>
      </c>
      <c r="E15" s="66" t="s">
        <v>181</v>
      </c>
      <c r="F15" s="66" t="s">
        <v>182</v>
      </c>
      <c r="G15" s="66" t="s">
        <v>178</v>
      </c>
      <c r="H15" s="66" t="s">
        <v>178</v>
      </c>
      <c r="I15" s="66" t="s">
        <v>101</v>
      </c>
      <c r="J15" s="66" t="s">
        <v>220</v>
      </c>
      <c r="K15" s="66" t="s">
        <v>218</v>
      </c>
      <c r="L15" s="66" t="s">
        <v>247</v>
      </c>
      <c r="M15" s="66" t="s">
        <v>352</v>
      </c>
      <c r="N15" s="66" t="s">
        <v>129</v>
      </c>
      <c r="O15" s="66" t="s">
        <v>181</v>
      </c>
      <c r="P15" s="66" t="s">
        <v>108</v>
      </c>
      <c r="Q15" s="66" t="s">
        <v>108</v>
      </c>
      <c r="R15" s="66" t="s">
        <v>97</v>
      </c>
      <c r="S15" s="66" t="s">
        <v>108</v>
      </c>
      <c r="T15" s="66" t="s">
        <v>108</v>
      </c>
      <c r="U15" s="66" t="s">
        <v>70</v>
      </c>
      <c r="V15" s="66" t="s">
        <v>108</v>
      </c>
      <c r="W15" s="66" t="s">
        <v>108</v>
      </c>
      <c r="X15" s="66" t="s">
        <v>108</v>
      </c>
      <c r="Y15" s="66" t="s">
        <v>108</v>
      </c>
      <c r="Z15" s="66" t="s">
        <v>70</v>
      </c>
      <c r="AA15" s="66" t="s">
        <v>70</v>
      </c>
      <c r="AB15" s="66" t="s">
        <v>108</v>
      </c>
      <c r="AC15" s="66" t="s">
        <v>70</v>
      </c>
      <c r="AD15" s="66" t="s">
        <v>180</v>
      </c>
      <c r="AE15" s="66" t="s">
        <v>108</v>
      </c>
      <c r="AF15" s="66" t="s">
        <v>108</v>
      </c>
      <c r="AG15" s="66" t="s">
        <v>246</v>
      </c>
      <c r="AH15" s="66" t="s">
        <v>108</v>
      </c>
      <c r="AI15" s="66" t="s">
        <v>74</v>
      </c>
    </row>
    <row r="16" spans="1:35" ht="20.100000000000001" customHeight="1" x14ac:dyDescent="0.35">
      <c r="A16" s="63" t="s">
        <v>416</v>
      </c>
      <c r="B16" s="67" t="s">
        <v>236</v>
      </c>
      <c r="C16" s="67" t="s">
        <v>152</v>
      </c>
      <c r="D16" s="67" t="s">
        <v>154</v>
      </c>
      <c r="E16" s="67" t="s">
        <v>154</v>
      </c>
      <c r="F16" s="67" t="s">
        <v>149</v>
      </c>
      <c r="G16" s="67" t="s">
        <v>148</v>
      </c>
      <c r="H16" s="67" t="s">
        <v>154</v>
      </c>
      <c r="I16" s="67" t="s">
        <v>148</v>
      </c>
      <c r="J16" s="67" t="s">
        <v>236</v>
      </c>
      <c r="K16" s="67" t="s">
        <v>236</v>
      </c>
      <c r="L16" s="67" t="s">
        <v>152</v>
      </c>
      <c r="M16" s="67" t="s">
        <v>152</v>
      </c>
      <c r="N16" s="67" t="s">
        <v>154</v>
      </c>
      <c r="O16" s="67" t="s">
        <v>150</v>
      </c>
      <c r="P16" s="67" t="s">
        <v>150</v>
      </c>
      <c r="Q16" s="67" t="s">
        <v>150</v>
      </c>
      <c r="R16" s="67" t="s">
        <v>236</v>
      </c>
      <c r="S16" s="67" t="s">
        <v>150</v>
      </c>
      <c r="T16" s="67" t="s">
        <v>154</v>
      </c>
      <c r="U16" s="67" t="s">
        <v>147</v>
      </c>
      <c r="V16" s="67" t="s">
        <v>150</v>
      </c>
      <c r="W16" s="67" t="s">
        <v>150</v>
      </c>
      <c r="X16" s="67" t="s">
        <v>150</v>
      </c>
      <c r="Y16" s="67" t="s">
        <v>150</v>
      </c>
      <c r="Z16" s="67" t="s">
        <v>201</v>
      </c>
      <c r="AA16" s="67" t="s">
        <v>154</v>
      </c>
      <c r="AB16" s="67" t="s">
        <v>150</v>
      </c>
      <c r="AC16" s="67" t="s">
        <v>149</v>
      </c>
      <c r="AD16" s="67" t="s">
        <v>154</v>
      </c>
      <c r="AE16" s="67" t="s">
        <v>150</v>
      </c>
      <c r="AF16" s="67" t="s">
        <v>148</v>
      </c>
      <c r="AG16" s="67" t="s">
        <v>236</v>
      </c>
      <c r="AH16" s="67" t="s">
        <v>150</v>
      </c>
      <c r="AI16" s="67" t="s">
        <v>154</v>
      </c>
    </row>
    <row r="17" spans="2:2" x14ac:dyDescent="0.3">
      <c r="B17" s="6">
        <f>((B10)+(B12)+(B14)+(B16))</f>
        <v>1</v>
      </c>
    </row>
  </sheetData>
  <sheetProtection algorithmName="SHA-512" hashValue="ULqj1QGqQADj49yzrhcW7c1Ck9Zkg4OTZ3E4nVak8eKQkqepJUwyBoj8iSG1WRGz69PA6ViEMzcO3bxLqnZe/A==" saltValue="7eSreALrMO1ogbNGFB+zfg==" spinCount="100000" sheet="1" objects="1" scenarios="1"/>
  <mergeCells count="6">
    <mergeCell ref="Q5:AD5"/>
    <mergeCell ref="AE5:AI5"/>
    <mergeCell ref="C5:D5"/>
    <mergeCell ref="E5:H5"/>
    <mergeCell ref="I5:K5"/>
    <mergeCell ref="L5:P5"/>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7:AI16"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14"/>
  <sheetViews>
    <sheetView showGridLines="0" workbookViewId="0">
      <pane xSplit="2" topLeftCell="C1" activePane="topRight" state="frozen"/>
      <selection pane="topRight" activeCell="B1" sqref="B1"/>
    </sheetView>
  </sheetViews>
  <sheetFormatPr defaultRowHeight="14.4" x14ac:dyDescent="0.3"/>
  <cols>
    <col min="1" max="1" width="38.109375" customWidth="1"/>
    <col min="2" max="35" width="14.77734375" customWidth="1"/>
  </cols>
  <sheetData>
    <row r="1" spans="1:35" ht="21" x14ac:dyDescent="0.4">
      <c r="A1" s="7" t="str">
        <f>HYPERLINK("#Contents!A1","Return to Contents")</f>
        <v>Return to Contents</v>
      </c>
    </row>
    <row r="2" spans="1:35" ht="70.8" customHeight="1" x14ac:dyDescent="0.3">
      <c r="D2" s="149" t="s">
        <v>964</v>
      </c>
      <c r="E2" s="149"/>
      <c r="F2" s="149"/>
      <c r="G2" s="149"/>
      <c r="H2" s="149"/>
      <c r="I2" s="149"/>
      <c r="J2" s="149"/>
      <c r="K2" s="60"/>
      <c r="L2" s="60"/>
    </row>
    <row r="3" spans="1:35" ht="64.8" customHeight="1" x14ac:dyDescent="0.35">
      <c r="A3" s="157" t="s">
        <v>965</v>
      </c>
      <c r="B3" s="157"/>
      <c r="C3" s="157"/>
      <c r="D3" s="157"/>
      <c r="E3" s="157"/>
      <c r="F3" s="157"/>
      <c r="G3" s="157"/>
      <c r="H3" s="157"/>
      <c r="I3" s="73"/>
      <c r="J3" s="73"/>
      <c r="K3" s="76"/>
      <c r="L3" s="76"/>
      <c r="M3" s="76"/>
      <c r="N3" s="76"/>
      <c r="O3" s="76"/>
    </row>
    <row r="4" spans="1:35" ht="14.4" customHeight="1" x14ac:dyDescent="0.3">
      <c r="A4" s="1"/>
      <c r="B4" s="4"/>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row>
    <row r="5" spans="1:35" ht="57.6" customHeight="1" x14ac:dyDescent="0.3">
      <c r="A5" s="2"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row>
    <row r="6" spans="1:35" ht="20.100000000000001" customHeight="1" x14ac:dyDescent="0.35">
      <c r="A6" s="61" t="s">
        <v>35</v>
      </c>
      <c r="B6" s="66" t="s">
        <v>322</v>
      </c>
      <c r="C6" s="66" t="s">
        <v>323</v>
      </c>
      <c r="D6" s="66" t="s">
        <v>324</v>
      </c>
      <c r="E6" s="66" t="s">
        <v>177</v>
      </c>
      <c r="F6" s="66" t="s">
        <v>325</v>
      </c>
      <c r="G6" s="66" t="s">
        <v>326</v>
      </c>
      <c r="H6" s="66" t="s">
        <v>327</v>
      </c>
      <c r="I6" s="66" t="s">
        <v>328</v>
      </c>
      <c r="J6" s="66" t="s">
        <v>329</v>
      </c>
      <c r="K6" s="66" t="s">
        <v>330</v>
      </c>
      <c r="L6" s="66" t="s">
        <v>331</v>
      </c>
      <c r="M6" s="66" t="s">
        <v>332</v>
      </c>
      <c r="N6" s="66" t="s">
        <v>333</v>
      </c>
      <c r="O6" s="66" t="s">
        <v>334</v>
      </c>
      <c r="P6" s="66" t="s">
        <v>335</v>
      </c>
      <c r="Q6" s="66" t="s">
        <v>125</v>
      </c>
      <c r="R6" s="66" t="s">
        <v>336</v>
      </c>
      <c r="S6" s="66" t="s">
        <v>101</v>
      </c>
      <c r="T6" s="66" t="s">
        <v>272</v>
      </c>
      <c r="U6" s="66" t="s">
        <v>292</v>
      </c>
      <c r="V6" s="66" t="s">
        <v>112</v>
      </c>
      <c r="W6" s="66" t="s">
        <v>70</v>
      </c>
      <c r="X6" s="66" t="s">
        <v>301</v>
      </c>
      <c r="Y6" s="66" t="s">
        <v>229</v>
      </c>
      <c r="Z6" s="66" t="s">
        <v>229</v>
      </c>
      <c r="AA6" s="66" t="s">
        <v>61</v>
      </c>
      <c r="AB6" s="66" t="s">
        <v>178</v>
      </c>
      <c r="AC6" s="66" t="s">
        <v>182</v>
      </c>
      <c r="AD6" s="66" t="s">
        <v>337</v>
      </c>
      <c r="AE6" s="66" t="s">
        <v>294</v>
      </c>
      <c r="AF6" s="66" t="s">
        <v>180</v>
      </c>
      <c r="AG6" s="66" t="s">
        <v>338</v>
      </c>
      <c r="AH6" s="66" t="s">
        <v>109</v>
      </c>
      <c r="AI6" s="66" t="s">
        <v>339</v>
      </c>
    </row>
    <row r="7" spans="1:35" ht="20.100000000000001" customHeight="1" x14ac:dyDescent="0.35">
      <c r="A7" s="63" t="s">
        <v>76</v>
      </c>
      <c r="B7" s="67" t="s">
        <v>341</v>
      </c>
      <c r="C7" s="67" t="s">
        <v>339</v>
      </c>
      <c r="D7" s="67" t="s">
        <v>417</v>
      </c>
      <c r="E7" s="67" t="s">
        <v>343</v>
      </c>
      <c r="F7" s="67" t="s">
        <v>204</v>
      </c>
      <c r="G7" s="67" t="s">
        <v>344</v>
      </c>
      <c r="H7" s="67" t="s">
        <v>345</v>
      </c>
      <c r="I7" s="67" t="s">
        <v>418</v>
      </c>
      <c r="J7" s="67" t="s">
        <v>419</v>
      </c>
      <c r="K7" s="67" t="s">
        <v>348</v>
      </c>
      <c r="L7" s="67" t="s">
        <v>349</v>
      </c>
      <c r="M7" s="67" t="s">
        <v>420</v>
      </c>
      <c r="N7" s="67" t="s">
        <v>211</v>
      </c>
      <c r="O7" s="67" t="s">
        <v>350</v>
      </c>
      <c r="P7" s="67" t="s">
        <v>421</v>
      </c>
      <c r="Q7" s="67" t="s">
        <v>309</v>
      </c>
      <c r="R7" s="67" t="s">
        <v>422</v>
      </c>
      <c r="S7" s="67" t="s">
        <v>109</v>
      </c>
      <c r="T7" s="67" t="s">
        <v>180</v>
      </c>
      <c r="U7" s="67" t="s">
        <v>272</v>
      </c>
      <c r="V7" s="67" t="s">
        <v>218</v>
      </c>
      <c r="W7" s="67" t="s">
        <v>70</v>
      </c>
      <c r="X7" s="67" t="s">
        <v>249</v>
      </c>
      <c r="Y7" s="67" t="s">
        <v>180</v>
      </c>
      <c r="Z7" s="67" t="s">
        <v>180</v>
      </c>
      <c r="AA7" s="67" t="s">
        <v>183</v>
      </c>
      <c r="AB7" s="67" t="s">
        <v>129</v>
      </c>
      <c r="AC7" s="67" t="s">
        <v>246</v>
      </c>
      <c r="AD7" s="67" t="s">
        <v>423</v>
      </c>
      <c r="AE7" s="67" t="s">
        <v>262</v>
      </c>
      <c r="AF7" s="67" t="s">
        <v>101</v>
      </c>
      <c r="AG7" s="67" t="s">
        <v>354</v>
      </c>
      <c r="AH7" s="67" t="s">
        <v>129</v>
      </c>
      <c r="AI7" s="67" t="s">
        <v>424</v>
      </c>
    </row>
    <row r="8" spans="1:35" ht="20.100000000000001" customHeight="1" x14ac:dyDescent="0.35">
      <c r="A8" s="61" t="s">
        <v>425</v>
      </c>
      <c r="B8" s="66" t="s">
        <v>426</v>
      </c>
      <c r="C8" s="66" t="s">
        <v>427</v>
      </c>
      <c r="D8" s="66" t="s">
        <v>252</v>
      </c>
      <c r="E8" s="66" t="s">
        <v>175</v>
      </c>
      <c r="F8" s="66" t="s">
        <v>393</v>
      </c>
      <c r="G8" s="66" t="s">
        <v>428</v>
      </c>
      <c r="H8" s="66" t="s">
        <v>429</v>
      </c>
      <c r="I8" s="66" t="s">
        <v>430</v>
      </c>
      <c r="J8" s="66" t="s">
        <v>431</v>
      </c>
      <c r="K8" s="66" t="s">
        <v>124</v>
      </c>
      <c r="L8" s="66" t="s">
        <v>364</v>
      </c>
      <c r="M8" s="66" t="s">
        <v>432</v>
      </c>
      <c r="N8" s="66" t="s">
        <v>136</v>
      </c>
      <c r="O8" s="66" t="s">
        <v>323</v>
      </c>
      <c r="P8" s="66" t="s">
        <v>56</v>
      </c>
      <c r="Q8" s="66" t="s">
        <v>182</v>
      </c>
      <c r="R8" s="66" t="s">
        <v>433</v>
      </c>
      <c r="S8" s="66" t="s">
        <v>181</v>
      </c>
      <c r="T8" s="66" t="s">
        <v>178</v>
      </c>
      <c r="U8" s="66" t="s">
        <v>220</v>
      </c>
      <c r="V8" s="66" t="s">
        <v>62</v>
      </c>
      <c r="W8" s="66" t="s">
        <v>70</v>
      </c>
      <c r="X8" s="66" t="s">
        <v>301</v>
      </c>
      <c r="Y8" s="66" t="s">
        <v>229</v>
      </c>
      <c r="Z8" s="66" t="s">
        <v>101</v>
      </c>
      <c r="AA8" s="66" t="s">
        <v>62</v>
      </c>
      <c r="AB8" s="66" t="s">
        <v>109</v>
      </c>
      <c r="AC8" s="66" t="s">
        <v>101</v>
      </c>
      <c r="AD8" s="66" t="s">
        <v>434</v>
      </c>
      <c r="AE8" s="66" t="s">
        <v>254</v>
      </c>
      <c r="AF8" s="66" t="s">
        <v>109</v>
      </c>
      <c r="AG8" s="66" t="s">
        <v>435</v>
      </c>
      <c r="AH8" s="66" t="s">
        <v>181</v>
      </c>
      <c r="AI8" s="66" t="s">
        <v>436</v>
      </c>
    </row>
    <row r="9" spans="1:35" ht="20.100000000000001" customHeight="1" x14ac:dyDescent="0.35">
      <c r="A9" s="63" t="s">
        <v>439</v>
      </c>
      <c r="B9" s="67" t="s">
        <v>311</v>
      </c>
      <c r="C9" s="67" t="s">
        <v>235</v>
      </c>
      <c r="D9" s="67" t="s">
        <v>382</v>
      </c>
      <c r="E9" s="67" t="s">
        <v>378</v>
      </c>
      <c r="F9" s="67" t="s">
        <v>197</v>
      </c>
      <c r="G9" s="67" t="s">
        <v>379</v>
      </c>
      <c r="H9" s="67" t="s">
        <v>390</v>
      </c>
      <c r="I9" s="67" t="s">
        <v>258</v>
      </c>
      <c r="J9" s="67" t="s">
        <v>257</v>
      </c>
      <c r="K9" s="67" t="s">
        <v>311</v>
      </c>
      <c r="L9" s="67" t="s">
        <v>379</v>
      </c>
      <c r="M9" s="67" t="s">
        <v>376</v>
      </c>
      <c r="N9" s="67" t="s">
        <v>378</v>
      </c>
      <c r="O9" s="67" t="s">
        <v>235</v>
      </c>
      <c r="P9" s="67" t="s">
        <v>380</v>
      </c>
      <c r="Q9" s="67" t="s">
        <v>440</v>
      </c>
      <c r="R9" s="67" t="s">
        <v>200</v>
      </c>
      <c r="S9" s="67" t="s">
        <v>441</v>
      </c>
      <c r="T9" s="67" t="s">
        <v>442</v>
      </c>
      <c r="U9" s="67" t="s">
        <v>443</v>
      </c>
      <c r="V9" s="67" t="s">
        <v>235</v>
      </c>
      <c r="W9" s="67" t="s">
        <v>160</v>
      </c>
      <c r="X9" s="67" t="s">
        <v>386</v>
      </c>
      <c r="Y9" s="67" t="s">
        <v>444</v>
      </c>
      <c r="Z9" s="67" t="s">
        <v>445</v>
      </c>
      <c r="AA9" s="67" t="s">
        <v>198</v>
      </c>
      <c r="AB9" s="67" t="s">
        <v>446</v>
      </c>
      <c r="AC9" s="67" t="s">
        <v>275</v>
      </c>
      <c r="AD9" s="67" t="s">
        <v>447</v>
      </c>
      <c r="AE9" s="67" t="s">
        <v>448</v>
      </c>
      <c r="AF9" s="67" t="s">
        <v>257</v>
      </c>
      <c r="AG9" s="67" t="s">
        <v>383</v>
      </c>
      <c r="AH9" s="67" t="s">
        <v>235</v>
      </c>
      <c r="AI9" s="67" t="s">
        <v>381</v>
      </c>
    </row>
    <row r="10" spans="1:35" ht="20.100000000000001" customHeight="1" x14ac:dyDescent="0.35">
      <c r="A10" s="61" t="s">
        <v>450</v>
      </c>
      <c r="B10" s="66" t="s">
        <v>451</v>
      </c>
      <c r="C10" s="66" t="s">
        <v>452</v>
      </c>
      <c r="D10" s="66" t="s">
        <v>453</v>
      </c>
      <c r="E10" s="66" t="s">
        <v>292</v>
      </c>
      <c r="F10" s="66" t="s">
        <v>454</v>
      </c>
      <c r="G10" s="66" t="s">
        <v>362</v>
      </c>
      <c r="H10" s="66" t="s">
        <v>409</v>
      </c>
      <c r="I10" s="66" t="s">
        <v>455</v>
      </c>
      <c r="J10" s="66" t="s">
        <v>134</v>
      </c>
      <c r="K10" s="66" t="s">
        <v>169</v>
      </c>
      <c r="L10" s="66" t="s">
        <v>264</v>
      </c>
      <c r="M10" s="66" t="s">
        <v>171</v>
      </c>
      <c r="N10" s="66" t="s">
        <v>215</v>
      </c>
      <c r="O10" s="66" t="s">
        <v>373</v>
      </c>
      <c r="P10" s="66" t="s">
        <v>292</v>
      </c>
      <c r="Q10" s="66" t="s">
        <v>109</v>
      </c>
      <c r="R10" s="66" t="s">
        <v>456</v>
      </c>
      <c r="S10" s="66" t="s">
        <v>108</v>
      </c>
      <c r="T10" s="66" t="s">
        <v>70</v>
      </c>
      <c r="U10" s="66" t="s">
        <v>229</v>
      </c>
      <c r="V10" s="66" t="s">
        <v>101</v>
      </c>
      <c r="W10" s="66" t="s">
        <v>108</v>
      </c>
      <c r="X10" s="66" t="s">
        <v>229</v>
      </c>
      <c r="Y10" s="66" t="s">
        <v>109</v>
      </c>
      <c r="Z10" s="66" t="s">
        <v>70</v>
      </c>
      <c r="AA10" s="66" t="s">
        <v>457</v>
      </c>
      <c r="AB10" s="66" t="s">
        <v>70</v>
      </c>
      <c r="AC10" s="66" t="s">
        <v>129</v>
      </c>
      <c r="AD10" s="66" t="s">
        <v>177</v>
      </c>
      <c r="AE10" s="66" t="s">
        <v>70</v>
      </c>
      <c r="AF10" s="66" t="s">
        <v>129</v>
      </c>
      <c r="AG10" s="66" t="s">
        <v>95</v>
      </c>
      <c r="AH10" s="66" t="s">
        <v>181</v>
      </c>
      <c r="AI10" s="66" t="s">
        <v>458</v>
      </c>
    </row>
    <row r="11" spans="1:35" ht="20.100000000000001" customHeight="1" x14ac:dyDescent="0.35">
      <c r="A11" s="63" t="s">
        <v>460</v>
      </c>
      <c r="B11" s="67" t="s">
        <v>257</v>
      </c>
      <c r="C11" s="67" t="s">
        <v>163</v>
      </c>
      <c r="D11" s="67" t="s">
        <v>382</v>
      </c>
      <c r="E11" s="67" t="s">
        <v>382</v>
      </c>
      <c r="F11" s="67" t="s">
        <v>375</v>
      </c>
      <c r="G11" s="67" t="s">
        <v>380</v>
      </c>
      <c r="H11" s="67" t="s">
        <v>158</v>
      </c>
      <c r="I11" s="67" t="s">
        <v>162</v>
      </c>
      <c r="J11" s="67" t="s">
        <v>303</v>
      </c>
      <c r="K11" s="67" t="s">
        <v>461</v>
      </c>
      <c r="L11" s="67" t="s">
        <v>375</v>
      </c>
      <c r="M11" s="67" t="s">
        <v>163</v>
      </c>
      <c r="N11" s="67" t="s">
        <v>235</v>
      </c>
      <c r="O11" s="67" t="s">
        <v>257</v>
      </c>
      <c r="P11" s="67" t="s">
        <v>461</v>
      </c>
      <c r="Q11" s="67" t="s">
        <v>155</v>
      </c>
      <c r="R11" s="67" t="s">
        <v>376</v>
      </c>
      <c r="S11" s="67" t="s">
        <v>155</v>
      </c>
      <c r="T11" s="67" t="s">
        <v>145</v>
      </c>
      <c r="U11" s="67" t="s">
        <v>138</v>
      </c>
      <c r="V11" s="67" t="s">
        <v>378</v>
      </c>
      <c r="W11" s="67" t="s">
        <v>150</v>
      </c>
      <c r="X11" s="67" t="s">
        <v>199</v>
      </c>
      <c r="Y11" s="67" t="s">
        <v>200</v>
      </c>
      <c r="Z11" s="67" t="s">
        <v>196</v>
      </c>
      <c r="AA11" s="67" t="s">
        <v>445</v>
      </c>
      <c r="AB11" s="67" t="s">
        <v>139</v>
      </c>
      <c r="AC11" s="67" t="s">
        <v>404</v>
      </c>
      <c r="AD11" s="67" t="s">
        <v>193</v>
      </c>
      <c r="AE11" s="67" t="s">
        <v>149</v>
      </c>
      <c r="AF11" s="67" t="s">
        <v>390</v>
      </c>
      <c r="AG11" s="67" t="s">
        <v>153</v>
      </c>
      <c r="AH11" s="67" t="s">
        <v>379</v>
      </c>
      <c r="AI11" s="67" t="s">
        <v>303</v>
      </c>
    </row>
    <row r="12" spans="1:35" ht="20.100000000000001" customHeight="1" x14ac:dyDescent="0.35">
      <c r="A12" s="61" t="s">
        <v>415</v>
      </c>
      <c r="B12" s="66" t="s">
        <v>462</v>
      </c>
      <c r="C12" s="66" t="s">
        <v>186</v>
      </c>
      <c r="D12" s="66" t="s">
        <v>463</v>
      </c>
      <c r="E12" s="66" t="s">
        <v>132</v>
      </c>
      <c r="F12" s="66" t="s">
        <v>214</v>
      </c>
      <c r="G12" s="66" t="s">
        <v>292</v>
      </c>
      <c r="H12" s="66" t="s">
        <v>352</v>
      </c>
      <c r="I12" s="66" t="s">
        <v>464</v>
      </c>
      <c r="J12" s="66" t="s">
        <v>305</v>
      </c>
      <c r="K12" s="66" t="s">
        <v>56</v>
      </c>
      <c r="L12" s="66" t="s">
        <v>352</v>
      </c>
      <c r="M12" s="66" t="s">
        <v>465</v>
      </c>
      <c r="N12" s="66" t="s">
        <v>180</v>
      </c>
      <c r="O12" s="66" t="s">
        <v>352</v>
      </c>
      <c r="P12" s="66" t="s">
        <v>74</v>
      </c>
      <c r="Q12" s="66" t="s">
        <v>181</v>
      </c>
      <c r="R12" s="66" t="s">
        <v>173</v>
      </c>
      <c r="S12" s="66" t="s">
        <v>70</v>
      </c>
      <c r="T12" s="66" t="s">
        <v>70</v>
      </c>
      <c r="U12" s="66" t="s">
        <v>129</v>
      </c>
      <c r="V12" s="66" t="s">
        <v>70</v>
      </c>
      <c r="W12" s="66" t="s">
        <v>108</v>
      </c>
      <c r="X12" s="66" t="s">
        <v>70</v>
      </c>
      <c r="Y12" s="66" t="s">
        <v>108</v>
      </c>
      <c r="Z12" s="66" t="s">
        <v>108</v>
      </c>
      <c r="AA12" s="66" t="s">
        <v>109</v>
      </c>
      <c r="AB12" s="66" t="s">
        <v>108</v>
      </c>
      <c r="AC12" s="66" t="s">
        <v>70</v>
      </c>
      <c r="AD12" s="66" t="s">
        <v>188</v>
      </c>
      <c r="AE12" s="66" t="s">
        <v>181</v>
      </c>
      <c r="AF12" s="66" t="s">
        <v>108</v>
      </c>
      <c r="AG12" s="66" t="s">
        <v>228</v>
      </c>
      <c r="AH12" s="66" t="s">
        <v>108</v>
      </c>
      <c r="AI12" s="66" t="s">
        <v>466</v>
      </c>
    </row>
    <row r="13" spans="1:35" ht="20.100000000000001" customHeight="1" x14ac:dyDescent="0.35">
      <c r="A13" s="63" t="s">
        <v>416</v>
      </c>
      <c r="B13" s="67" t="s">
        <v>198</v>
      </c>
      <c r="C13" s="67" t="s">
        <v>198</v>
      </c>
      <c r="D13" s="67" t="s">
        <v>198</v>
      </c>
      <c r="E13" s="67" t="s">
        <v>196</v>
      </c>
      <c r="F13" s="67" t="s">
        <v>198</v>
      </c>
      <c r="G13" s="67" t="s">
        <v>145</v>
      </c>
      <c r="H13" s="67" t="s">
        <v>201</v>
      </c>
      <c r="I13" s="67" t="s">
        <v>155</v>
      </c>
      <c r="J13" s="67" t="s">
        <v>155</v>
      </c>
      <c r="K13" s="67" t="s">
        <v>145</v>
      </c>
      <c r="L13" s="67" t="s">
        <v>155</v>
      </c>
      <c r="M13" s="67" t="s">
        <v>196</v>
      </c>
      <c r="N13" s="67" t="s">
        <v>152</v>
      </c>
      <c r="O13" s="67" t="s">
        <v>147</v>
      </c>
      <c r="P13" s="67" t="s">
        <v>153</v>
      </c>
      <c r="Q13" s="67" t="s">
        <v>201</v>
      </c>
      <c r="R13" s="67" t="s">
        <v>194</v>
      </c>
      <c r="S13" s="67" t="s">
        <v>144</v>
      </c>
      <c r="T13" s="67" t="s">
        <v>191</v>
      </c>
      <c r="U13" s="67" t="s">
        <v>191</v>
      </c>
      <c r="V13" s="67" t="s">
        <v>152</v>
      </c>
      <c r="W13" s="67" t="s">
        <v>150</v>
      </c>
      <c r="X13" s="67" t="s">
        <v>149</v>
      </c>
      <c r="Y13" s="67" t="s">
        <v>150</v>
      </c>
      <c r="Z13" s="67" t="s">
        <v>150</v>
      </c>
      <c r="AA13" s="67" t="s">
        <v>236</v>
      </c>
      <c r="AB13" s="67" t="s">
        <v>150</v>
      </c>
      <c r="AC13" s="67" t="s">
        <v>155</v>
      </c>
      <c r="AD13" s="67" t="s">
        <v>157</v>
      </c>
      <c r="AE13" s="67" t="s">
        <v>149</v>
      </c>
      <c r="AF13" s="67" t="s">
        <v>150</v>
      </c>
      <c r="AG13" s="67" t="s">
        <v>155</v>
      </c>
      <c r="AH13" s="67" t="s">
        <v>150</v>
      </c>
      <c r="AI13" s="67" t="s">
        <v>145</v>
      </c>
    </row>
    <row r="14" spans="1:35" x14ac:dyDescent="0.3">
      <c r="B14" s="6">
        <f>((B9)+(B11)+(B13))</f>
        <v>0.99999999999999989</v>
      </c>
    </row>
  </sheetData>
  <sheetProtection algorithmName="SHA-512" hashValue="Via4dSb1UfbA99Vnq+52n/+yhmLqGsHdsy7n3wlsUDH12BuLo4dnqKdfybK7806Oiej3NKKXSM97w8wU/je9xg==" saltValue="VhzMzV0ckiRsp52mVXMirw==" spinCount="100000" sheet="1" objects="1" scenarios="1"/>
  <mergeCells count="8">
    <mergeCell ref="D2:J2"/>
    <mergeCell ref="Q4:AD4"/>
    <mergeCell ref="AE4:AI4"/>
    <mergeCell ref="C4:D4"/>
    <mergeCell ref="E4:H4"/>
    <mergeCell ref="I4:K4"/>
    <mergeCell ref="L4:P4"/>
    <mergeCell ref="A3:H3"/>
  </mergeCells>
  <pageMargins left="0.7" right="0.7" top="0.75" bottom="0.75" header="0.3" footer="0.3"/>
  <pageSetup paperSize="9" fitToHeight="0" orientation="landscape" horizontalDpi="300" verticalDpi="300" r:id="rId1"/>
  <headerFooter scaleWithDoc="0" alignWithMargins="0">
    <oddHeader>&amp;LLucidTalk Poll&amp;C&amp;R</oddHeader>
    <oddFooter>&amp;Llucidtalk.co.uk&amp;C&amp;R&amp;P / &amp;N</oddFooter>
  </headerFooter>
  <ignoredErrors>
    <ignoredError sqref="B6:AI13"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20"/>
  <sheetViews>
    <sheetView showGridLines="0" zoomScale="85" zoomScaleNormal="85" workbookViewId="0">
      <pane xSplit="2" topLeftCell="C1" activePane="topRight" state="frozen"/>
      <selection pane="topRight" activeCell="B1" sqref="B1"/>
    </sheetView>
  </sheetViews>
  <sheetFormatPr defaultRowHeight="14.4" x14ac:dyDescent="0.3"/>
  <cols>
    <col min="1" max="1" width="49.33203125" customWidth="1"/>
    <col min="2" max="39" width="14.77734375" customWidth="1"/>
  </cols>
  <sheetData>
    <row r="1" spans="1:39" ht="21" x14ac:dyDescent="0.4">
      <c r="A1" s="7" t="str">
        <f>HYPERLINK("#Contents!A1","Return to Contents")</f>
        <v>Return to Contents</v>
      </c>
    </row>
    <row r="2" spans="1:39" ht="50.1" customHeight="1" x14ac:dyDescent="0.3">
      <c r="A2" s="95"/>
      <c r="B2" s="149" t="s">
        <v>983</v>
      </c>
      <c r="C2" s="149"/>
      <c r="D2" s="149"/>
      <c r="E2" s="149"/>
      <c r="F2" s="149"/>
      <c r="G2" s="149"/>
      <c r="H2" s="149"/>
      <c r="I2" s="149"/>
      <c r="J2" s="149"/>
      <c r="K2" s="72"/>
      <c r="L2" s="72"/>
      <c r="M2" s="72"/>
      <c r="N2" s="72"/>
      <c r="O2" s="72"/>
    </row>
    <row r="3" spans="1:39" ht="57" customHeight="1" x14ac:dyDescent="0.3">
      <c r="A3" s="158" t="s">
        <v>953</v>
      </c>
      <c r="B3" s="158"/>
      <c r="C3" s="158"/>
      <c r="D3" s="158"/>
      <c r="E3" s="158"/>
      <c r="F3" s="158"/>
      <c r="G3" s="158"/>
      <c r="H3" s="158"/>
      <c r="I3" s="158"/>
      <c r="J3" s="158"/>
    </row>
    <row r="4" spans="1:39" ht="19.8" customHeight="1" x14ac:dyDescent="0.3">
      <c r="A4" s="1"/>
      <c r="B4" s="4"/>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70.2" customHeight="1" x14ac:dyDescent="0.3">
      <c r="A5" s="2"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20.100000000000001" customHeight="1" x14ac:dyDescent="0.35">
      <c r="A6" s="61" t="s">
        <v>35</v>
      </c>
      <c r="B6" s="66" t="s">
        <v>36</v>
      </c>
      <c r="C6" s="66" t="s">
        <v>37</v>
      </c>
      <c r="D6" s="66" t="s">
        <v>38</v>
      </c>
      <c r="E6" s="66" t="s">
        <v>39</v>
      </c>
      <c r="F6" s="66" t="s">
        <v>40</v>
      </c>
      <c r="G6" s="66" t="s">
        <v>41</v>
      </c>
      <c r="H6" s="66" t="s">
        <v>42</v>
      </c>
      <c r="I6" s="66" t="s">
        <v>43</v>
      </c>
      <c r="J6" s="66" t="s">
        <v>44</v>
      </c>
      <c r="K6" s="66" t="s">
        <v>45</v>
      </c>
      <c r="L6" s="66" t="s">
        <v>46</v>
      </c>
      <c r="M6" s="66" t="s">
        <v>47</v>
      </c>
      <c r="N6" s="66" t="s">
        <v>48</v>
      </c>
      <c r="O6" s="66" t="s">
        <v>49</v>
      </c>
      <c r="P6" s="66" t="s">
        <v>50</v>
      </c>
      <c r="Q6" s="66" t="s">
        <v>51</v>
      </c>
      <c r="R6" s="66" t="s">
        <v>52</v>
      </c>
      <c r="S6" s="66" t="s">
        <v>53</v>
      </c>
      <c r="T6" s="66" t="s">
        <v>54</v>
      </c>
      <c r="U6" s="66" t="s">
        <v>55</v>
      </c>
      <c r="V6" s="66" t="s">
        <v>56</v>
      </c>
      <c r="W6" s="66" t="s">
        <v>57</v>
      </c>
      <c r="X6" s="66" t="s">
        <v>58</v>
      </c>
      <c r="Y6" s="66" t="s">
        <v>59</v>
      </c>
      <c r="Z6" s="66" t="s">
        <v>60</v>
      </c>
      <c r="AA6" s="66" t="s">
        <v>61</v>
      </c>
      <c r="AB6" s="66" t="s">
        <v>62</v>
      </c>
      <c r="AC6" s="66" t="s">
        <v>63</v>
      </c>
      <c r="AD6" s="66" t="s">
        <v>64</v>
      </c>
      <c r="AE6" s="66" t="s">
        <v>65</v>
      </c>
      <c r="AF6" s="66" t="s">
        <v>66</v>
      </c>
      <c r="AG6" s="66" t="s">
        <v>67</v>
      </c>
      <c r="AH6" s="66" t="s">
        <v>68</v>
      </c>
      <c r="AI6" s="66" t="s">
        <v>69</v>
      </c>
      <c r="AJ6" s="66" t="s">
        <v>72</v>
      </c>
      <c r="AK6" s="66" t="s">
        <v>73</v>
      </c>
      <c r="AL6" s="66" t="s">
        <v>74</v>
      </c>
      <c r="AM6" s="66" t="s">
        <v>75</v>
      </c>
    </row>
    <row r="7" spans="1:39" ht="20.100000000000001" customHeight="1" x14ac:dyDescent="0.35">
      <c r="A7" s="63" t="s">
        <v>76</v>
      </c>
      <c r="B7" s="67" t="s">
        <v>36</v>
      </c>
      <c r="C7" s="67" t="s">
        <v>78</v>
      </c>
      <c r="D7" s="67" t="s">
        <v>468</v>
      </c>
      <c r="E7" s="67" t="s">
        <v>121</v>
      </c>
      <c r="F7" s="67" t="s">
        <v>469</v>
      </c>
      <c r="G7" s="67" t="s">
        <v>470</v>
      </c>
      <c r="H7" s="67" t="s">
        <v>83</v>
      </c>
      <c r="I7" s="67" t="s">
        <v>471</v>
      </c>
      <c r="J7" s="67" t="s">
        <v>472</v>
      </c>
      <c r="K7" s="67" t="s">
        <v>473</v>
      </c>
      <c r="L7" s="67" t="s">
        <v>87</v>
      </c>
      <c r="M7" s="67" t="s">
        <v>474</v>
      </c>
      <c r="N7" s="67" t="s">
        <v>475</v>
      </c>
      <c r="O7" s="67" t="s">
        <v>476</v>
      </c>
      <c r="P7" s="67" t="s">
        <v>477</v>
      </c>
      <c r="Q7" s="67" t="s">
        <v>92</v>
      </c>
      <c r="R7" s="67" t="s">
        <v>478</v>
      </c>
      <c r="S7" s="67" t="s">
        <v>167</v>
      </c>
      <c r="T7" s="67" t="s">
        <v>71</v>
      </c>
      <c r="U7" s="67" t="s">
        <v>95</v>
      </c>
      <c r="V7" s="67" t="s">
        <v>479</v>
      </c>
      <c r="W7" s="67" t="s">
        <v>56</v>
      </c>
      <c r="X7" s="67" t="s">
        <v>182</v>
      </c>
      <c r="Y7" s="67" t="s">
        <v>480</v>
      </c>
      <c r="Z7" s="67" t="s">
        <v>481</v>
      </c>
      <c r="AA7" s="67" t="s">
        <v>183</v>
      </c>
      <c r="AB7" s="67" t="s">
        <v>101</v>
      </c>
      <c r="AC7" s="67" t="s">
        <v>265</v>
      </c>
      <c r="AD7" s="67" t="s">
        <v>103</v>
      </c>
      <c r="AE7" s="67" t="s">
        <v>104</v>
      </c>
      <c r="AF7" s="67" t="s">
        <v>105</v>
      </c>
      <c r="AG7" s="67" t="s">
        <v>482</v>
      </c>
      <c r="AH7" s="67" t="s">
        <v>83</v>
      </c>
      <c r="AI7" s="67" t="s">
        <v>483</v>
      </c>
      <c r="AJ7" s="67" t="s">
        <v>110</v>
      </c>
      <c r="AK7" s="67" t="s">
        <v>392</v>
      </c>
      <c r="AL7" s="67" t="s">
        <v>220</v>
      </c>
      <c r="AM7" s="67" t="s">
        <v>484</v>
      </c>
    </row>
    <row r="8" spans="1:39" ht="20.100000000000001" customHeight="1" x14ac:dyDescent="0.35">
      <c r="A8" s="61" t="s">
        <v>485</v>
      </c>
      <c r="B8" s="66" t="s">
        <v>486</v>
      </c>
      <c r="C8" s="66" t="s">
        <v>487</v>
      </c>
      <c r="D8" s="66" t="s">
        <v>339</v>
      </c>
      <c r="E8" s="66" t="s">
        <v>488</v>
      </c>
      <c r="F8" s="66" t="s">
        <v>489</v>
      </c>
      <c r="G8" s="66" t="s">
        <v>490</v>
      </c>
      <c r="H8" s="66" t="s">
        <v>269</v>
      </c>
      <c r="I8" s="66" t="s">
        <v>491</v>
      </c>
      <c r="J8" s="66" t="s">
        <v>436</v>
      </c>
      <c r="K8" s="66" t="s">
        <v>80</v>
      </c>
      <c r="L8" s="66" t="s">
        <v>492</v>
      </c>
      <c r="M8" s="66" t="s">
        <v>334</v>
      </c>
      <c r="N8" s="66" t="s">
        <v>493</v>
      </c>
      <c r="O8" s="66" t="s">
        <v>494</v>
      </c>
      <c r="P8" s="66" t="s">
        <v>495</v>
      </c>
      <c r="Q8" s="66" t="s">
        <v>496</v>
      </c>
      <c r="R8" s="66" t="s">
        <v>497</v>
      </c>
      <c r="S8" s="66" t="s">
        <v>293</v>
      </c>
      <c r="T8" s="66" t="s">
        <v>181</v>
      </c>
      <c r="U8" s="66" t="s">
        <v>216</v>
      </c>
      <c r="V8" s="66" t="s">
        <v>464</v>
      </c>
      <c r="W8" s="66" t="s">
        <v>309</v>
      </c>
      <c r="X8" s="66" t="s">
        <v>229</v>
      </c>
      <c r="Y8" s="66" t="s">
        <v>261</v>
      </c>
      <c r="Z8" s="66" t="s">
        <v>498</v>
      </c>
      <c r="AA8" s="66" t="s">
        <v>309</v>
      </c>
      <c r="AB8" s="66" t="s">
        <v>108</v>
      </c>
      <c r="AC8" s="66" t="s">
        <v>112</v>
      </c>
      <c r="AD8" s="66" t="s">
        <v>227</v>
      </c>
      <c r="AE8" s="66" t="s">
        <v>499</v>
      </c>
      <c r="AF8" s="66" t="s">
        <v>500</v>
      </c>
      <c r="AG8" s="66" t="s">
        <v>364</v>
      </c>
      <c r="AH8" s="66" t="s">
        <v>371</v>
      </c>
      <c r="AI8" s="66" t="s">
        <v>394</v>
      </c>
      <c r="AJ8" s="66" t="s">
        <v>73</v>
      </c>
      <c r="AK8" s="66" t="s">
        <v>280</v>
      </c>
      <c r="AL8" s="66" t="s">
        <v>181</v>
      </c>
      <c r="AM8" s="66" t="s">
        <v>501</v>
      </c>
    </row>
    <row r="9" spans="1:39" ht="20.100000000000001" customHeight="1" x14ac:dyDescent="0.35">
      <c r="A9" s="63" t="s">
        <v>502</v>
      </c>
      <c r="B9" s="65" t="s">
        <v>381</v>
      </c>
      <c r="C9" s="67" t="s">
        <v>381</v>
      </c>
      <c r="D9" s="67" t="s">
        <v>381</v>
      </c>
      <c r="E9" s="67" t="s">
        <v>382</v>
      </c>
      <c r="F9" s="67" t="s">
        <v>382</v>
      </c>
      <c r="G9" s="67" t="s">
        <v>381</v>
      </c>
      <c r="H9" s="67" t="s">
        <v>142</v>
      </c>
      <c r="I9" s="67" t="s">
        <v>375</v>
      </c>
      <c r="J9" s="67" t="s">
        <v>257</v>
      </c>
      <c r="K9" s="67" t="s">
        <v>404</v>
      </c>
      <c r="L9" s="67" t="s">
        <v>375</v>
      </c>
      <c r="M9" s="67" t="s">
        <v>202</v>
      </c>
      <c r="N9" s="67" t="s">
        <v>200</v>
      </c>
      <c r="O9" s="67" t="s">
        <v>461</v>
      </c>
      <c r="P9" s="67" t="s">
        <v>414</v>
      </c>
      <c r="Q9" s="67" t="s">
        <v>311</v>
      </c>
      <c r="R9" s="67" t="s">
        <v>196</v>
      </c>
      <c r="S9" s="67" t="s">
        <v>389</v>
      </c>
      <c r="T9" s="67" t="s">
        <v>143</v>
      </c>
      <c r="U9" s="67" t="s">
        <v>382</v>
      </c>
      <c r="V9" s="67" t="s">
        <v>390</v>
      </c>
      <c r="W9" s="67" t="s">
        <v>414</v>
      </c>
      <c r="X9" s="67" t="s">
        <v>139</v>
      </c>
      <c r="Y9" s="67" t="s">
        <v>378</v>
      </c>
      <c r="Z9" s="67" t="s">
        <v>386</v>
      </c>
      <c r="AA9" s="67" t="s">
        <v>256</v>
      </c>
      <c r="AB9" s="67" t="s">
        <v>150</v>
      </c>
      <c r="AC9" s="67" t="s">
        <v>405</v>
      </c>
      <c r="AD9" s="67" t="s">
        <v>151</v>
      </c>
      <c r="AE9" s="67" t="s">
        <v>303</v>
      </c>
      <c r="AF9" s="67" t="s">
        <v>503</v>
      </c>
      <c r="AG9" s="67" t="s">
        <v>139</v>
      </c>
      <c r="AH9" s="67" t="s">
        <v>386</v>
      </c>
      <c r="AI9" s="67" t="s">
        <v>193</v>
      </c>
      <c r="AJ9" s="67" t="s">
        <v>139</v>
      </c>
      <c r="AK9" s="67" t="s">
        <v>379</v>
      </c>
      <c r="AL9" s="67" t="s">
        <v>143</v>
      </c>
      <c r="AM9" s="67" t="s">
        <v>235</v>
      </c>
    </row>
    <row r="10" spans="1:39" ht="20.100000000000001" customHeight="1" x14ac:dyDescent="0.35">
      <c r="A10" s="61" t="s">
        <v>504</v>
      </c>
      <c r="B10" s="66" t="s">
        <v>505</v>
      </c>
      <c r="C10" s="66" t="s">
        <v>506</v>
      </c>
      <c r="D10" s="66" t="s">
        <v>507</v>
      </c>
      <c r="E10" s="66" t="s">
        <v>370</v>
      </c>
      <c r="F10" s="66" t="s">
        <v>338</v>
      </c>
      <c r="G10" s="66" t="s">
        <v>508</v>
      </c>
      <c r="H10" s="66" t="s">
        <v>230</v>
      </c>
      <c r="I10" s="66" t="s">
        <v>252</v>
      </c>
      <c r="J10" s="66" t="s">
        <v>509</v>
      </c>
      <c r="K10" s="66" t="s">
        <v>283</v>
      </c>
      <c r="L10" s="66" t="s">
        <v>510</v>
      </c>
      <c r="M10" s="66" t="s">
        <v>511</v>
      </c>
      <c r="N10" s="66" t="s">
        <v>512</v>
      </c>
      <c r="O10" s="66" t="s">
        <v>169</v>
      </c>
      <c r="P10" s="66" t="s">
        <v>513</v>
      </c>
      <c r="Q10" s="66" t="s">
        <v>466</v>
      </c>
      <c r="R10" s="66" t="s">
        <v>53</v>
      </c>
      <c r="S10" s="66" t="s">
        <v>74</v>
      </c>
      <c r="T10" s="66" t="s">
        <v>70</v>
      </c>
      <c r="U10" s="66" t="s">
        <v>221</v>
      </c>
      <c r="V10" s="66" t="s">
        <v>219</v>
      </c>
      <c r="W10" s="66" t="s">
        <v>219</v>
      </c>
      <c r="X10" s="66" t="s">
        <v>112</v>
      </c>
      <c r="Y10" s="66" t="s">
        <v>514</v>
      </c>
      <c r="Z10" s="66" t="s">
        <v>362</v>
      </c>
      <c r="AA10" s="66" t="s">
        <v>293</v>
      </c>
      <c r="AB10" s="66" t="s">
        <v>108</v>
      </c>
      <c r="AC10" s="66" t="s">
        <v>247</v>
      </c>
      <c r="AD10" s="66" t="s">
        <v>370</v>
      </c>
      <c r="AE10" s="66" t="s">
        <v>512</v>
      </c>
      <c r="AF10" s="66" t="s">
        <v>268</v>
      </c>
      <c r="AG10" s="66" t="s">
        <v>515</v>
      </c>
      <c r="AH10" s="66" t="s">
        <v>516</v>
      </c>
      <c r="AI10" s="66" t="s">
        <v>517</v>
      </c>
      <c r="AJ10" s="66" t="s">
        <v>519</v>
      </c>
      <c r="AK10" s="66" t="s">
        <v>465</v>
      </c>
      <c r="AL10" s="66" t="s">
        <v>181</v>
      </c>
      <c r="AM10" s="66" t="s">
        <v>520</v>
      </c>
    </row>
    <row r="11" spans="1:39" ht="20.100000000000001" customHeight="1" x14ac:dyDescent="0.35">
      <c r="A11" s="63" t="s">
        <v>521</v>
      </c>
      <c r="B11" s="65" t="s">
        <v>142</v>
      </c>
      <c r="C11" s="67" t="s">
        <v>288</v>
      </c>
      <c r="D11" s="67" t="s">
        <v>199</v>
      </c>
      <c r="E11" s="67" t="s">
        <v>158</v>
      </c>
      <c r="F11" s="67" t="s">
        <v>144</v>
      </c>
      <c r="G11" s="67" t="s">
        <v>144</v>
      </c>
      <c r="H11" s="67" t="s">
        <v>404</v>
      </c>
      <c r="I11" s="67" t="s">
        <v>199</v>
      </c>
      <c r="J11" s="67" t="s">
        <v>199</v>
      </c>
      <c r="K11" s="67" t="s">
        <v>141</v>
      </c>
      <c r="L11" s="67" t="s">
        <v>202</v>
      </c>
      <c r="M11" s="67" t="s">
        <v>142</v>
      </c>
      <c r="N11" s="67" t="s">
        <v>288</v>
      </c>
      <c r="O11" s="67" t="s">
        <v>199</v>
      </c>
      <c r="P11" s="67" t="s">
        <v>199</v>
      </c>
      <c r="Q11" s="67" t="s">
        <v>163</v>
      </c>
      <c r="R11" s="67" t="s">
        <v>153</v>
      </c>
      <c r="S11" s="67" t="s">
        <v>146</v>
      </c>
      <c r="T11" s="67" t="s">
        <v>194</v>
      </c>
      <c r="U11" s="67" t="s">
        <v>142</v>
      </c>
      <c r="V11" s="67" t="s">
        <v>142</v>
      </c>
      <c r="W11" s="67" t="s">
        <v>256</v>
      </c>
      <c r="X11" s="67" t="s">
        <v>377</v>
      </c>
      <c r="Y11" s="67" t="s">
        <v>375</v>
      </c>
      <c r="Z11" s="67" t="s">
        <v>140</v>
      </c>
      <c r="AA11" s="67" t="s">
        <v>375</v>
      </c>
      <c r="AB11" s="67" t="s">
        <v>152</v>
      </c>
      <c r="AC11" s="67" t="s">
        <v>202</v>
      </c>
      <c r="AD11" s="67" t="s">
        <v>142</v>
      </c>
      <c r="AE11" s="67" t="s">
        <v>163</v>
      </c>
      <c r="AF11" s="67" t="s">
        <v>158</v>
      </c>
      <c r="AG11" s="67" t="s">
        <v>144</v>
      </c>
      <c r="AH11" s="67" t="s">
        <v>199</v>
      </c>
      <c r="AI11" s="67" t="s">
        <v>161</v>
      </c>
      <c r="AJ11" s="67" t="s">
        <v>161</v>
      </c>
      <c r="AK11" s="67" t="s">
        <v>141</v>
      </c>
      <c r="AL11" s="67" t="s">
        <v>191</v>
      </c>
      <c r="AM11" s="67" t="s">
        <v>404</v>
      </c>
    </row>
    <row r="12" spans="1:39" ht="20.100000000000001" customHeight="1" x14ac:dyDescent="0.35">
      <c r="A12" s="61" t="s">
        <v>522</v>
      </c>
      <c r="B12" s="66" t="s">
        <v>523</v>
      </c>
      <c r="C12" s="66" t="s">
        <v>524</v>
      </c>
      <c r="D12" s="66" t="s">
        <v>410</v>
      </c>
      <c r="E12" s="66" t="s">
        <v>221</v>
      </c>
      <c r="F12" s="66" t="s">
        <v>467</v>
      </c>
      <c r="G12" s="66" t="s">
        <v>495</v>
      </c>
      <c r="H12" s="66" t="s">
        <v>455</v>
      </c>
      <c r="I12" s="66" t="s">
        <v>172</v>
      </c>
      <c r="J12" s="66" t="s">
        <v>525</v>
      </c>
      <c r="K12" s="66" t="s">
        <v>39</v>
      </c>
      <c r="L12" s="66" t="s">
        <v>209</v>
      </c>
      <c r="M12" s="66" t="s">
        <v>526</v>
      </c>
      <c r="N12" s="66" t="s">
        <v>167</v>
      </c>
      <c r="O12" s="66" t="s">
        <v>120</v>
      </c>
      <c r="P12" s="66" t="s">
        <v>291</v>
      </c>
      <c r="Q12" s="66" t="s">
        <v>281</v>
      </c>
      <c r="R12" s="66" t="s">
        <v>516</v>
      </c>
      <c r="S12" s="66" t="s">
        <v>71</v>
      </c>
      <c r="T12" s="66" t="s">
        <v>229</v>
      </c>
      <c r="U12" s="66" t="s">
        <v>112</v>
      </c>
      <c r="V12" s="66" t="s">
        <v>101</v>
      </c>
      <c r="W12" s="66" t="s">
        <v>246</v>
      </c>
      <c r="X12" s="66" t="s">
        <v>109</v>
      </c>
      <c r="Y12" s="66" t="s">
        <v>265</v>
      </c>
      <c r="Z12" s="66" t="s">
        <v>527</v>
      </c>
      <c r="AA12" s="66" t="s">
        <v>112</v>
      </c>
      <c r="AB12" s="66" t="s">
        <v>109</v>
      </c>
      <c r="AC12" s="66" t="s">
        <v>180</v>
      </c>
      <c r="AD12" s="66" t="s">
        <v>528</v>
      </c>
      <c r="AE12" s="66" t="s">
        <v>529</v>
      </c>
      <c r="AF12" s="66" t="s">
        <v>96</v>
      </c>
      <c r="AG12" s="66" t="s">
        <v>333</v>
      </c>
      <c r="AH12" s="66" t="s">
        <v>262</v>
      </c>
      <c r="AI12" s="66" t="s">
        <v>530</v>
      </c>
      <c r="AJ12" s="66" t="s">
        <v>205</v>
      </c>
      <c r="AK12" s="66" t="s">
        <v>265</v>
      </c>
      <c r="AL12" s="66" t="s">
        <v>129</v>
      </c>
      <c r="AM12" s="66" t="s">
        <v>363</v>
      </c>
    </row>
    <row r="13" spans="1:39" ht="20.100000000000001" customHeight="1" x14ac:dyDescent="0.35">
      <c r="A13" s="63" t="s">
        <v>532</v>
      </c>
      <c r="B13" s="65" t="s">
        <v>193</v>
      </c>
      <c r="C13" s="67" t="s">
        <v>143</v>
      </c>
      <c r="D13" s="67" t="s">
        <v>192</v>
      </c>
      <c r="E13" s="67" t="s">
        <v>149</v>
      </c>
      <c r="F13" s="67" t="s">
        <v>145</v>
      </c>
      <c r="G13" s="67" t="s">
        <v>153</v>
      </c>
      <c r="H13" s="67" t="s">
        <v>161</v>
      </c>
      <c r="I13" s="67" t="s">
        <v>192</v>
      </c>
      <c r="J13" s="67" t="s">
        <v>196</v>
      </c>
      <c r="K13" s="67" t="s">
        <v>153</v>
      </c>
      <c r="L13" s="67" t="s">
        <v>192</v>
      </c>
      <c r="M13" s="67" t="s">
        <v>151</v>
      </c>
      <c r="N13" s="67" t="s">
        <v>143</v>
      </c>
      <c r="O13" s="67" t="s">
        <v>192</v>
      </c>
      <c r="P13" s="67" t="s">
        <v>198</v>
      </c>
      <c r="Q13" s="67" t="s">
        <v>194</v>
      </c>
      <c r="R13" s="67" t="s">
        <v>195</v>
      </c>
      <c r="S13" s="67" t="s">
        <v>192</v>
      </c>
      <c r="T13" s="67" t="s">
        <v>379</v>
      </c>
      <c r="U13" s="67" t="s">
        <v>151</v>
      </c>
      <c r="V13" s="67" t="s">
        <v>155</v>
      </c>
      <c r="W13" s="67" t="s">
        <v>151</v>
      </c>
      <c r="X13" s="67" t="s">
        <v>145</v>
      </c>
      <c r="Y13" s="67" t="s">
        <v>155</v>
      </c>
      <c r="Z13" s="67" t="s">
        <v>201</v>
      </c>
      <c r="AA13" s="67" t="s">
        <v>193</v>
      </c>
      <c r="AB13" s="67" t="s">
        <v>375</v>
      </c>
      <c r="AC13" s="67" t="s">
        <v>138</v>
      </c>
      <c r="AD13" s="67" t="s">
        <v>202</v>
      </c>
      <c r="AE13" s="67" t="s">
        <v>145</v>
      </c>
      <c r="AF13" s="67" t="s">
        <v>155</v>
      </c>
      <c r="AG13" s="67" t="s">
        <v>199</v>
      </c>
      <c r="AH13" s="67" t="s">
        <v>152</v>
      </c>
      <c r="AI13" s="67" t="s">
        <v>161</v>
      </c>
      <c r="AJ13" s="67" t="s">
        <v>139</v>
      </c>
      <c r="AK13" s="67" t="s">
        <v>143</v>
      </c>
      <c r="AL13" s="67" t="s">
        <v>288</v>
      </c>
      <c r="AM13" s="67" t="s">
        <v>198</v>
      </c>
    </row>
    <row r="14" spans="1:39" ht="20.100000000000001" customHeight="1" x14ac:dyDescent="0.35">
      <c r="A14" s="61" t="s">
        <v>533</v>
      </c>
      <c r="B14" s="66" t="s">
        <v>534</v>
      </c>
      <c r="C14" s="66" t="s">
        <v>535</v>
      </c>
      <c r="D14" s="66" t="s">
        <v>428</v>
      </c>
      <c r="E14" s="66" t="s">
        <v>352</v>
      </c>
      <c r="F14" s="66" t="s">
        <v>243</v>
      </c>
      <c r="G14" s="66" t="s">
        <v>526</v>
      </c>
      <c r="H14" s="66" t="s">
        <v>467</v>
      </c>
      <c r="I14" s="66" t="s">
        <v>361</v>
      </c>
      <c r="J14" s="66" t="s">
        <v>462</v>
      </c>
      <c r="K14" s="66" t="s">
        <v>499</v>
      </c>
      <c r="L14" s="66" t="s">
        <v>536</v>
      </c>
      <c r="M14" s="66" t="s">
        <v>514</v>
      </c>
      <c r="N14" s="66" t="s">
        <v>186</v>
      </c>
      <c r="O14" s="66" t="s">
        <v>241</v>
      </c>
      <c r="P14" s="66" t="s">
        <v>206</v>
      </c>
      <c r="Q14" s="66" t="s">
        <v>180</v>
      </c>
      <c r="R14" s="66" t="s">
        <v>537</v>
      </c>
      <c r="S14" s="66" t="s">
        <v>108</v>
      </c>
      <c r="T14" s="66" t="s">
        <v>70</v>
      </c>
      <c r="U14" s="66" t="s">
        <v>229</v>
      </c>
      <c r="V14" s="66" t="s">
        <v>109</v>
      </c>
      <c r="W14" s="66" t="s">
        <v>108</v>
      </c>
      <c r="X14" s="66" t="s">
        <v>109</v>
      </c>
      <c r="Y14" s="66" t="s">
        <v>180</v>
      </c>
      <c r="Z14" s="66" t="s">
        <v>70</v>
      </c>
      <c r="AA14" s="66" t="s">
        <v>180</v>
      </c>
      <c r="AB14" s="66" t="s">
        <v>181</v>
      </c>
      <c r="AC14" s="66" t="s">
        <v>181</v>
      </c>
      <c r="AD14" s="66" t="s">
        <v>241</v>
      </c>
      <c r="AE14" s="66" t="s">
        <v>247</v>
      </c>
      <c r="AF14" s="66" t="s">
        <v>181</v>
      </c>
      <c r="AG14" s="66" t="s">
        <v>538</v>
      </c>
      <c r="AH14" s="66" t="s">
        <v>129</v>
      </c>
      <c r="AI14" s="66" t="s">
        <v>539</v>
      </c>
      <c r="AJ14" s="66" t="s">
        <v>353</v>
      </c>
      <c r="AK14" s="66" t="s">
        <v>112</v>
      </c>
      <c r="AL14" s="66" t="s">
        <v>109</v>
      </c>
      <c r="AM14" s="66" t="s">
        <v>189</v>
      </c>
    </row>
    <row r="15" spans="1:39" ht="20.100000000000001" customHeight="1" x14ac:dyDescent="0.35">
      <c r="A15" s="63" t="s">
        <v>541</v>
      </c>
      <c r="B15" s="65" t="s">
        <v>192</v>
      </c>
      <c r="C15" s="67" t="s">
        <v>196</v>
      </c>
      <c r="D15" s="67" t="s">
        <v>193</v>
      </c>
      <c r="E15" s="67" t="s">
        <v>147</v>
      </c>
      <c r="F15" s="67" t="s">
        <v>196</v>
      </c>
      <c r="G15" s="67" t="s">
        <v>192</v>
      </c>
      <c r="H15" s="67" t="s">
        <v>153</v>
      </c>
      <c r="I15" s="67" t="s">
        <v>145</v>
      </c>
      <c r="J15" s="67" t="s">
        <v>192</v>
      </c>
      <c r="K15" s="67" t="s">
        <v>191</v>
      </c>
      <c r="L15" s="67" t="s">
        <v>198</v>
      </c>
      <c r="M15" s="67" t="s">
        <v>195</v>
      </c>
      <c r="N15" s="67" t="s">
        <v>192</v>
      </c>
      <c r="O15" s="67" t="s">
        <v>196</v>
      </c>
      <c r="P15" s="67" t="s">
        <v>194</v>
      </c>
      <c r="Q15" s="67" t="s">
        <v>236</v>
      </c>
      <c r="R15" s="67" t="s">
        <v>158</v>
      </c>
      <c r="S15" s="67" t="s">
        <v>150</v>
      </c>
      <c r="T15" s="67" t="s">
        <v>155</v>
      </c>
      <c r="U15" s="67" t="s">
        <v>201</v>
      </c>
      <c r="V15" s="67" t="s">
        <v>149</v>
      </c>
      <c r="W15" s="67" t="s">
        <v>150</v>
      </c>
      <c r="X15" s="67" t="s">
        <v>192</v>
      </c>
      <c r="Y15" s="67" t="s">
        <v>154</v>
      </c>
      <c r="Z15" s="67" t="s">
        <v>150</v>
      </c>
      <c r="AA15" s="67" t="s">
        <v>157</v>
      </c>
      <c r="AB15" s="67" t="s">
        <v>138</v>
      </c>
      <c r="AC15" s="67" t="s">
        <v>201</v>
      </c>
      <c r="AD15" s="67" t="s">
        <v>138</v>
      </c>
      <c r="AE15" s="67" t="s">
        <v>236</v>
      </c>
      <c r="AF15" s="67" t="s">
        <v>150</v>
      </c>
      <c r="AG15" s="67" t="s">
        <v>138</v>
      </c>
      <c r="AH15" s="67" t="s">
        <v>148</v>
      </c>
      <c r="AI15" s="67" t="s">
        <v>141</v>
      </c>
      <c r="AJ15" s="67" t="s">
        <v>199</v>
      </c>
      <c r="AK15" s="67" t="s">
        <v>147</v>
      </c>
      <c r="AL15" s="67" t="s">
        <v>195</v>
      </c>
      <c r="AM15" s="67" t="s">
        <v>149</v>
      </c>
    </row>
    <row r="16" spans="1:39" ht="20.100000000000001" customHeight="1" x14ac:dyDescent="0.35">
      <c r="A16" s="61" t="s">
        <v>542</v>
      </c>
      <c r="B16" s="66" t="s">
        <v>407</v>
      </c>
      <c r="C16" s="66" t="s">
        <v>543</v>
      </c>
      <c r="D16" s="66" t="s">
        <v>100</v>
      </c>
      <c r="E16" s="66" t="s">
        <v>272</v>
      </c>
      <c r="F16" s="66" t="s">
        <v>292</v>
      </c>
      <c r="G16" s="66" t="s">
        <v>544</v>
      </c>
      <c r="H16" s="66" t="s">
        <v>301</v>
      </c>
      <c r="I16" s="66" t="s">
        <v>96</v>
      </c>
      <c r="J16" s="66" t="s">
        <v>306</v>
      </c>
      <c r="K16" s="66" t="s">
        <v>130</v>
      </c>
      <c r="L16" s="66" t="s">
        <v>74</v>
      </c>
      <c r="M16" s="66" t="s">
        <v>206</v>
      </c>
      <c r="N16" s="66" t="s">
        <v>101</v>
      </c>
      <c r="O16" s="66" t="s">
        <v>543</v>
      </c>
      <c r="P16" s="66" t="s">
        <v>101</v>
      </c>
      <c r="Q16" s="66" t="s">
        <v>108</v>
      </c>
      <c r="R16" s="66" t="s">
        <v>525</v>
      </c>
      <c r="S16" s="66" t="s">
        <v>108</v>
      </c>
      <c r="T16" s="66" t="s">
        <v>181</v>
      </c>
      <c r="U16" s="66" t="s">
        <v>70</v>
      </c>
      <c r="V16" s="66" t="s">
        <v>108</v>
      </c>
      <c r="W16" s="66" t="s">
        <v>108</v>
      </c>
      <c r="X16" s="66" t="s">
        <v>108</v>
      </c>
      <c r="Y16" s="66" t="s">
        <v>181</v>
      </c>
      <c r="Z16" s="66" t="s">
        <v>70</v>
      </c>
      <c r="AA16" s="66" t="s">
        <v>70</v>
      </c>
      <c r="AB16" s="66" t="s">
        <v>108</v>
      </c>
      <c r="AC16" s="66" t="s">
        <v>108</v>
      </c>
      <c r="AD16" s="66" t="s">
        <v>180</v>
      </c>
      <c r="AE16" s="66" t="s">
        <v>108</v>
      </c>
      <c r="AF16" s="66" t="s">
        <v>181</v>
      </c>
      <c r="AG16" s="66" t="s">
        <v>188</v>
      </c>
      <c r="AH16" s="66" t="s">
        <v>108</v>
      </c>
      <c r="AI16" s="66" t="s">
        <v>170</v>
      </c>
      <c r="AJ16" s="66" t="s">
        <v>525</v>
      </c>
      <c r="AK16" s="66" t="s">
        <v>181</v>
      </c>
      <c r="AL16" s="66" t="s">
        <v>70</v>
      </c>
      <c r="AM16" s="66" t="s">
        <v>71</v>
      </c>
    </row>
    <row r="17" spans="1:39" ht="20.100000000000001" customHeight="1" x14ac:dyDescent="0.35">
      <c r="A17" s="63" t="s">
        <v>545</v>
      </c>
      <c r="B17" s="65" t="s">
        <v>152</v>
      </c>
      <c r="C17" s="67" t="s">
        <v>236</v>
      </c>
      <c r="D17" s="67" t="s">
        <v>149</v>
      </c>
      <c r="E17" s="67" t="s">
        <v>201</v>
      </c>
      <c r="F17" s="67" t="s">
        <v>149</v>
      </c>
      <c r="G17" s="67" t="s">
        <v>152</v>
      </c>
      <c r="H17" s="67" t="s">
        <v>154</v>
      </c>
      <c r="I17" s="67" t="s">
        <v>152</v>
      </c>
      <c r="J17" s="67" t="s">
        <v>152</v>
      </c>
      <c r="K17" s="67" t="s">
        <v>236</v>
      </c>
      <c r="L17" s="67" t="s">
        <v>236</v>
      </c>
      <c r="M17" s="67" t="s">
        <v>147</v>
      </c>
      <c r="N17" s="67" t="s">
        <v>154</v>
      </c>
      <c r="O17" s="67" t="s">
        <v>147</v>
      </c>
      <c r="P17" s="67" t="s">
        <v>154</v>
      </c>
      <c r="Q17" s="67" t="s">
        <v>150</v>
      </c>
      <c r="R17" s="67" t="s">
        <v>196</v>
      </c>
      <c r="S17" s="67" t="s">
        <v>150</v>
      </c>
      <c r="T17" s="67" t="s">
        <v>143</v>
      </c>
      <c r="U17" s="67" t="s">
        <v>148</v>
      </c>
      <c r="V17" s="67" t="s">
        <v>150</v>
      </c>
      <c r="W17" s="67" t="s">
        <v>150</v>
      </c>
      <c r="X17" s="67" t="s">
        <v>150</v>
      </c>
      <c r="Y17" s="67" t="s">
        <v>148</v>
      </c>
      <c r="Z17" s="67" t="s">
        <v>150</v>
      </c>
      <c r="AA17" s="67" t="s">
        <v>148</v>
      </c>
      <c r="AB17" s="67" t="s">
        <v>150</v>
      </c>
      <c r="AC17" s="67" t="s">
        <v>148</v>
      </c>
      <c r="AD17" s="67" t="s">
        <v>154</v>
      </c>
      <c r="AE17" s="67" t="s">
        <v>150</v>
      </c>
      <c r="AF17" s="67" t="s">
        <v>150</v>
      </c>
      <c r="AG17" s="67" t="s">
        <v>149</v>
      </c>
      <c r="AH17" s="67" t="s">
        <v>150</v>
      </c>
      <c r="AI17" s="67" t="s">
        <v>198</v>
      </c>
      <c r="AJ17" s="67" t="s">
        <v>155</v>
      </c>
      <c r="AK17" s="67" t="s">
        <v>148</v>
      </c>
      <c r="AL17" s="67" t="s">
        <v>147</v>
      </c>
      <c r="AM17" s="67" t="s">
        <v>148</v>
      </c>
    </row>
    <row r="18" spans="1:39" ht="20.100000000000001" customHeight="1" x14ac:dyDescent="0.35">
      <c r="A18" s="61" t="s">
        <v>415</v>
      </c>
      <c r="B18" s="66" t="s">
        <v>249</v>
      </c>
      <c r="C18" s="66" t="s">
        <v>71</v>
      </c>
      <c r="D18" s="66" t="s">
        <v>247</v>
      </c>
      <c r="E18" s="66" t="s">
        <v>178</v>
      </c>
      <c r="F18" s="66" t="s">
        <v>180</v>
      </c>
      <c r="G18" s="66" t="s">
        <v>178</v>
      </c>
      <c r="H18" s="66" t="s">
        <v>108</v>
      </c>
      <c r="I18" s="66" t="s">
        <v>181</v>
      </c>
      <c r="J18" s="66" t="s">
        <v>112</v>
      </c>
      <c r="K18" s="66" t="s">
        <v>178</v>
      </c>
      <c r="L18" s="66" t="s">
        <v>129</v>
      </c>
      <c r="M18" s="66" t="s">
        <v>181</v>
      </c>
      <c r="N18" s="66" t="s">
        <v>70</v>
      </c>
      <c r="O18" s="66" t="s">
        <v>181</v>
      </c>
      <c r="P18" s="66" t="s">
        <v>71</v>
      </c>
      <c r="Q18" s="66" t="s">
        <v>70</v>
      </c>
      <c r="R18" s="66" t="s">
        <v>71</v>
      </c>
      <c r="S18" s="66" t="s">
        <v>108</v>
      </c>
      <c r="T18" s="66" t="s">
        <v>108</v>
      </c>
      <c r="U18" s="66" t="s">
        <v>108</v>
      </c>
      <c r="V18" s="66" t="s">
        <v>108</v>
      </c>
      <c r="W18" s="66" t="s">
        <v>108</v>
      </c>
      <c r="X18" s="66" t="s">
        <v>108</v>
      </c>
      <c r="Y18" s="66" t="s">
        <v>109</v>
      </c>
      <c r="Z18" s="66" t="s">
        <v>181</v>
      </c>
      <c r="AA18" s="66" t="s">
        <v>108</v>
      </c>
      <c r="AB18" s="66" t="s">
        <v>181</v>
      </c>
      <c r="AC18" s="66" t="s">
        <v>181</v>
      </c>
      <c r="AD18" s="66" t="s">
        <v>108</v>
      </c>
      <c r="AE18" s="66" t="s">
        <v>70</v>
      </c>
      <c r="AF18" s="66" t="s">
        <v>109</v>
      </c>
      <c r="AG18" s="66" t="s">
        <v>108</v>
      </c>
      <c r="AH18" s="66" t="s">
        <v>70</v>
      </c>
      <c r="AI18" s="66" t="s">
        <v>301</v>
      </c>
      <c r="AJ18" s="66" t="s">
        <v>112</v>
      </c>
      <c r="AK18" s="66" t="s">
        <v>108</v>
      </c>
      <c r="AL18" s="66" t="s">
        <v>181</v>
      </c>
      <c r="AM18" s="66" t="s">
        <v>178</v>
      </c>
    </row>
    <row r="19" spans="1:39" ht="20.100000000000001" customHeight="1" x14ac:dyDescent="0.35">
      <c r="A19" s="63" t="s">
        <v>416</v>
      </c>
      <c r="B19" s="65" t="s">
        <v>148</v>
      </c>
      <c r="C19" s="67" t="s">
        <v>148</v>
      </c>
      <c r="D19" s="67" t="s">
        <v>148</v>
      </c>
      <c r="E19" s="67" t="s">
        <v>154</v>
      </c>
      <c r="F19" s="67" t="s">
        <v>148</v>
      </c>
      <c r="G19" s="67" t="s">
        <v>148</v>
      </c>
      <c r="H19" s="67" t="s">
        <v>150</v>
      </c>
      <c r="I19" s="67" t="s">
        <v>150</v>
      </c>
      <c r="J19" s="67" t="s">
        <v>148</v>
      </c>
      <c r="K19" s="67" t="s">
        <v>148</v>
      </c>
      <c r="L19" s="67" t="s">
        <v>150</v>
      </c>
      <c r="M19" s="67" t="s">
        <v>150</v>
      </c>
      <c r="N19" s="67" t="s">
        <v>150</v>
      </c>
      <c r="O19" s="67" t="s">
        <v>150</v>
      </c>
      <c r="P19" s="67" t="s">
        <v>154</v>
      </c>
      <c r="Q19" s="67" t="s">
        <v>150</v>
      </c>
      <c r="R19" s="67" t="s">
        <v>148</v>
      </c>
      <c r="S19" s="67" t="s">
        <v>150</v>
      </c>
      <c r="T19" s="67" t="s">
        <v>150</v>
      </c>
      <c r="U19" s="67" t="s">
        <v>150</v>
      </c>
      <c r="V19" s="67" t="s">
        <v>150</v>
      </c>
      <c r="W19" s="67" t="s">
        <v>150</v>
      </c>
      <c r="X19" s="67" t="s">
        <v>150</v>
      </c>
      <c r="Y19" s="67" t="s">
        <v>148</v>
      </c>
      <c r="Z19" s="67" t="s">
        <v>150</v>
      </c>
      <c r="AA19" s="67" t="s">
        <v>150</v>
      </c>
      <c r="AB19" s="67" t="s">
        <v>288</v>
      </c>
      <c r="AC19" s="67" t="s">
        <v>149</v>
      </c>
      <c r="AD19" s="67" t="s">
        <v>150</v>
      </c>
      <c r="AE19" s="67" t="s">
        <v>150</v>
      </c>
      <c r="AF19" s="67" t="s">
        <v>150</v>
      </c>
      <c r="AG19" s="67" t="s">
        <v>150</v>
      </c>
      <c r="AH19" s="67" t="s">
        <v>150</v>
      </c>
      <c r="AI19" s="67" t="s">
        <v>148</v>
      </c>
      <c r="AJ19" s="67" t="s">
        <v>148</v>
      </c>
      <c r="AK19" s="67" t="s">
        <v>150</v>
      </c>
      <c r="AL19" s="67" t="s">
        <v>194</v>
      </c>
      <c r="AM19" s="67" t="s">
        <v>150</v>
      </c>
    </row>
    <row r="20" spans="1:39" x14ac:dyDescent="0.3">
      <c r="B20" s="6">
        <f>((B9)+(B11)+(B13)+(B15)+(B17)+(B19))</f>
        <v>1</v>
      </c>
    </row>
  </sheetData>
  <sheetProtection algorithmName="SHA-512" hashValue="Jxo5LlmPBCAcnTCAP7ejEUJjGHoX6DaSDwAu9KkAAjjtbIfsVeQUunbzim4OoivZ4y5cu2XbEAXjzancop6K8Q==" saltValue="pw/1PNnZRtkoaxgADih2Tw==" spinCount="100000" sheet="1" objects="1" scenarios="1"/>
  <mergeCells count="9">
    <mergeCell ref="A3:J3"/>
    <mergeCell ref="B2:J2"/>
    <mergeCell ref="Q4:AD4"/>
    <mergeCell ref="AE4:AI4"/>
    <mergeCell ref="AJ4:AM4"/>
    <mergeCell ref="C4:D4"/>
    <mergeCell ref="E4:H4"/>
    <mergeCell ref="I4:K4"/>
    <mergeCell ref="L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M19"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20"/>
  <sheetViews>
    <sheetView showGridLines="0" workbookViewId="0">
      <pane xSplit="2" topLeftCell="C1" activePane="topRight" state="frozen"/>
      <selection pane="topRight" activeCell="B1" sqref="B1"/>
    </sheetView>
  </sheetViews>
  <sheetFormatPr defaultRowHeight="14.4" x14ac:dyDescent="0.3"/>
  <cols>
    <col min="1" max="1" width="47.44140625" customWidth="1"/>
    <col min="2" max="39" width="14.77734375" customWidth="1"/>
  </cols>
  <sheetData>
    <row r="1" spans="1:39" ht="21" x14ac:dyDescent="0.4">
      <c r="A1" s="7" t="str">
        <f>HYPERLINK("#Contents!A1","Return to Contents")</f>
        <v>Return to Contents</v>
      </c>
    </row>
    <row r="2" spans="1:39" ht="52.2" customHeight="1" x14ac:dyDescent="0.3">
      <c r="A2" s="95"/>
      <c r="B2" s="149" t="s">
        <v>988</v>
      </c>
      <c r="C2" s="149"/>
      <c r="D2" s="149"/>
      <c r="E2" s="149"/>
      <c r="F2" s="149"/>
      <c r="G2" s="149"/>
      <c r="H2" s="149"/>
      <c r="I2" s="149"/>
      <c r="J2" s="149"/>
      <c r="K2" s="60"/>
      <c r="L2" s="60"/>
      <c r="M2" s="72"/>
      <c r="N2" s="72"/>
      <c r="O2" s="72"/>
    </row>
    <row r="3" spans="1:39" ht="77.400000000000006" customHeight="1" x14ac:dyDescent="0.3">
      <c r="A3" s="158" t="s">
        <v>954</v>
      </c>
      <c r="B3" s="158"/>
      <c r="C3" s="158"/>
      <c r="D3" s="158"/>
      <c r="E3" s="158"/>
      <c r="F3" s="158"/>
      <c r="G3" s="158"/>
    </row>
    <row r="4" spans="1:39" ht="17.399999999999999" customHeight="1" x14ac:dyDescent="0.3">
      <c r="A4" s="1"/>
      <c r="B4" s="52"/>
      <c r="C4" s="150" t="s">
        <v>319</v>
      </c>
      <c r="D4" s="150"/>
      <c r="E4" s="150" t="s">
        <v>857</v>
      </c>
      <c r="F4" s="150" t="s">
        <v>945</v>
      </c>
      <c r="G4" s="150" t="s">
        <v>321</v>
      </c>
      <c r="H4" s="150" t="s">
        <v>320</v>
      </c>
      <c r="I4" s="150" t="s">
        <v>858</v>
      </c>
      <c r="J4" s="150"/>
      <c r="K4" s="150"/>
      <c r="L4" s="150" t="s">
        <v>865</v>
      </c>
      <c r="M4" s="150"/>
      <c r="N4" s="150"/>
      <c r="O4" s="150"/>
      <c r="P4" s="150"/>
      <c r="Q4" s="150" t="s">
        <v>866</v>
      </c>
      <c r="R4" s="150"/>
      <c r="S4" s="150"/>
      <c r="T4" s="150"/>
      <c r="U4" s="150"/>
      <c r="V4" s="150"/>
      <c r="W4" s="150"/>
      <c r="X4" s="150"/>
      <c r="Y4" s="150"/>
      <c r="Z4" s="150"/>
      <c r="AA4" s="150"/>
      <c r="AB4" s="150"/>
      <c r="AC4" s="150"/>
      <c r="AD4" s="150"/>
      <c r="AE4" s="151" t="s">
        <v>859</v>
      </c>
      <c r="AF4" s="152"/>
      <c r="AG4" s="152"/>
      <c r="AH4" s="152"/>
      <c r="AI4" s="153"/>
      <c r="AJ4" s="151" t="s">
        <v>946</v>
      </c>
      <c r="AK4" s="152"/>
      <c r="AL4" s="152"/>
      <c r="AM4" s="153"/>
    </row>
    <row r="5" spans="1:39" ht="68.400000000000006" customHeight="1" x14ac:dyDescent="0.3">
      <c r="A5" s="2" t="s">
        <v>0</v>
      </c>
      <c r="B5" s="55" t="s">
        <v>1</v>
      </c>
      <c r="C5" s="56" t="s">
        <v>2</v>
      </c>
      <c r="D5" s="56" t="s">
        <v>3</v>
      </c>
      <c r="E5" s="56" t="s">
        <v>4</v>
      </c>
      <c r="F5" s="56" t="s">
        <v>5</v>
      </c>
      <c r="G5" s="56" t="s">
        <v>6</v>
      </c>
      <c r="H5" s="56" t="s">
        <v>7</v>
      </c>
      <c r="I5" s="56" t="s">
        <v>8</v>
      </c>
      <c r="J5" s="56" t="s">
        <v>9</v>
      </c>
      <c r="K5" s="56" t="s">
        <v>32</v>
      </c>
      <c r="L5" s="56" t="s">
        <v>10</v>
      </c>
      <c r="M5" s="56" t="s">
        <v>11</v>
      </c>
      <c r="N5" s="56" t="s">
        <v>12</v>
      </c>
      <c r="O5" s="56" t="s">
        <v>13</v>
      </c>
      <c r="P5" s="56" t="s">
        <v>14</v>
      </c>
      <c r="Q5" s="56" t="s">
        <v>15</v>
      </c>
      <c r="R5" s="56" t="s">
        <v>16</v>
      </c>
      <c r="S5" s="56" t="s">
        <v>17</v>
      </c>
      <c r="T5" s="56" t="s">
        <v>18</v>
      </c>
      <c r="U5" s="56" t="s">
        <v>947</v>
      </c>
      <c r="V5" s="56" t="s">
        <v>872</v>
      </c>
      <c r="W5" s="56" t="s">
        <v>19</v>
      </c>
      <c r="X5" s="56" t="s">
        <v>20</v>
      </c>
      <c r="Y5" s="56" t="s">
        <v>21</v>
      </c>
      <c r="Z5" s="56" t="s">
        <v>22</v>
      </c>
      <c r="AA5" s="56" t="s">
        <v>23</v>
      </c>
      <c r="AB5" s="56" t="s">
        <v>24</v>
      </c>
      <c r="AC5" s="56" t="s">
        <v>25</v>
      </c>
      <c r="AD5" s="56" t="s">
        <v>26</v>
      </c>
      <c r="AE5" s="56" t="s">
        <v>27</v>
      </c>
      <c r="AF5" s="56" t="s">
        <v>28</v>
      </c>
      <c r="AG5" s="56" t="s">
        <v>29</v>
      </c>
      <c r="AH5" s="56" t="s">
        <v>30</v>
      </c>
      <c r="AI5" s="56" t="s">
        <v>31</v>
      </c>
      <c r="AJ5" s="56" t="s">
        <v>33</v>
      </c>
      <c r="AK5" s="56" t="s">
        <v>948</v>
      </c>
      <c r="AL5" s="56" t="s">
        <v>949</v>
      </c>
      <c r="AM5" s="56" t="s">
        <v>34</v>
      </c>
    </row>
    <row r="6" spans="1:39" ht="20.100000000000001" customHeight="1" x14ac:dyDescent="0.35">
      <c r="A6" s="61" t="s">
        <v>35</v>
      </c>
      <c r="B6" s="66" t="s">
        <v>36</v>
      </c>
      <c r="C6" s="66" t="s">
        <v>37</v>
      </c>
      <c r="D6" s="66" t="s">
        <v>38</v>
      </c>
      <c r="E6" s="66" t="s">
        <v>39</v>
      </c>
      <c r="F6" s="66" t="s">
        <v>40</v>
      </c>
      <c r="G6" s="66" t="s">
        <v>41</v>
      </c>
      <c r="H6" s="66" t="s">
        <v>42</v>
      </c>
      <c r="I6" s="66" t="s">
        <v>43</v>
      </c>
      <c r="J6" s="66" t="s">
        <v>44</v>
      </c>
      <c r="K6" s="66" t="s">
        <v>45</v>
      </c>
      <c r="L6" s="66" t="s">
        <v>46</v>
      </c>
      <c r="M6" s="66" t="s">
        <v>47</v>
      </c>
      <c r="N6" s="66" t="s">
        <v>48</v>
      </c>
      <c r="O6" s="66" t="s">
        <v>49</v>
      </c>
      <c r="P6" s="66" t="s">
        <v>50</v>
      </c>
      <c r="Q6" s="66" t="s">
        <v>51</v>
      </c>
      <c r="R6" s="66" t="s">
        <v>52</v>
      </c>
      <c r="S6" s="66" t="s">
        <v>53</v>
      </c>
      <c r="T6" s="66" t="s">
        <v>54</v>
      </c>
      <c r="U6" s="66" t="s">
        <v>55</v>
      </c>
      <c r="V6" s="66" t="s">
        <v>56</v>
      </c>
      <c r="W6" s="66" t="s">
        <v>57</v>
      </c>
      <c r="X6" s="66" t="s">
        <v>58</v>
      </c>
      <c r="Y6" s="66" t="s">
        <v>59</v>
      </c>
      <c r="Z6" s="66" t="s">
        <v>60</v>
      </c>
      <c r="AA6" s="66" t="s">
        <v>61</v>
      </c>
      <c r="AB6" s="66" t="s">
        <v>62</v>
      </c>
      <c r="AC6" s="66" t="s">
        <v>63</v>
      </c>
      <c r="AD6" s="66" t="s">
        <v>64</v>
      </c>
      <c r="AE6" s="66" t="s">
        <v>65</v>
      </c>
      <c r="AF6" s="66" t="s">
        <v>66</v>
      </c>
      <c r="AG6" s="66" t="s">
        <v>67</v>
      </c>
      <c r="AH6" s="66" t="s">
        <v>68</v>
      </c>
      <c r="AI6" s="66" t="s">
        <v>69</v>
      </c>
      <c r="AJ6" s="66" t="s">
        <v>72</v>
      </c>
      <c r="AK6" s="66" t="s">
        <v>73</v>
      </c>
      <c r="AL6" s="66" t="s">
        <v>74</v>
      </c>
      <c r="AM6" s="66" t="s">
        <v>75</v>
      </c>
    </row>
    <row r="7" spans="1:39" ht="20.100000000000001" customHeight="1" x14ac:dyDescent="0.35">
      <c r="A7" s="63" t="s">
        <v>76</v>
      </c>
      <c r="B7" s="67" t="s">
        <v>77</v>
      </c>
      <c r="C7" s="67" t="s">
        <v>78</v>
      </c>
      <c r="D7" s="67" t="s">
        <v>79</v>
      </c>
      <c r="E7" s="67" t="s">
        <v>121</v>
      </c>
      <c r="F7" s="67" t="s">
        <v>81</v>
      </c>
      <c r="G7" s="67" t="s">
        <v>546</v>
      </c>
      <c r="H7" s="67" t="s">
        <v>547</v>
      </c>
      <c r="I7" s="67" t="s">
        <v>548</v>
      </c>
      <c r="J7" s="67" t="s">
        <v>472</v>
      </c>
      <c r="K7" s="67" t="s">
        <v>473</v>
      </c>
      <c r="L7" s="67" t="s">
        <v>549</v>
      </c>
      <c r="M7" s="67" t="s">
        <v>474</v>
      </c>
      <c r="N7" s="67" t="s">
        <v>89</v>
      </c>
      <c r="O7" s="67" t="s">
        <v>550</v>
      </c>
      <c r="P7" s="67" t="s">
        <v>91</v>
      </c>
      <c r="Q7" s="67" t="s">
        <v>92</v>
      </c>
      <c r="R7" s="67" t="s">
        <v>93</v>
      </c>
      <c r="S7" s="67" t="s">
        <v>167</v>
      </c>
      <c r="T7" s="67" t="s">
        <v>246</v>
      </c>
      <c r="U7" s="67" t="s">
        <v>95</v>
      </c>
      <c r="V7" s="67" t="s">
        <v>94</v>
      </c>
      <c r="W7" s="67" t="s">
        <v>223</v>
      </c>
      <c r="X7" s="67" t="s">
        <v>182</v>
      </c>
      <c r="Y7" s="67" t="s">
        <v>480</v>
      </c>
      <c r="Z7" s="67" t="s">
        <v>551</v>
      </c>
      <c r="AA7" s="67" t="s">
        <v>100</v>
      </c>
      <c r="AB7" s="67" t="s">
        <v>180</v>
      </c>
      <c r="AC7" s="67" t="s">
        <v>265</v>
      </c>
      <c r="AD7" s="67" t="s">
        <v>552</v>
      </c>
      <c r="AE7" s="67" t="s">
        <v>354</v>
      </c>
      <c r="AF7" s="67" t="s">
        <v>553</v>
      </c>
      <c r="AG7" s="67" t="s">
        <v>482</v>
      </c>
      <c r="AH7" s="67" t="s">
        <v>83</v>
      </c>
      <c r="AI7" s="67" t="s">
        <v>554</v>
      </c>
      <c r="AJ7" s="67" t="s">
        <v>555</v>
      </c>
      <c r="AK7" s="67" t="s">
        <v>556</v>
      </c>
      <c r="AL7" s="67" t="s">
        <v>220</v>
      </c>
      <c r="AM7" s="67" t="s">
        <v>484</v>
      </c>
    </row>
    <row r="8" spans="1:39" ht="20.100000000000001" customHeight="1" x14ac:dyDescent="0.35">
      <c r="A8" s="61" t="s">
        <v>522</v>
      </c>
      <c r="B8" s="66" t="s">
        <v>557</v>
      </c>
      <c r="C8" s="66" t="s">
        <v>558</v>
      </c>
      <c r="D8" s="66" t="s">
        <v>559</v>
      </c>
      <c r="E8" s="66" t="s">
        <v>177</v>
      </c>
      <c r="F8" s="66" t="s">
        <v>560</v>
      </c>
      <c r="G8" s="66" t="s">
        <v>561</v>
      </c>
      <c r="H8" s="66" t="s">
        <v>248</v>
      </c>
      <c r="I8" s="66" t="s">
        <v>562</v>
      </c>
      <c r="J8" s="66" t="s">
        <v>225</v>
      </c>
      <c r="K8" s="66" t="s">
        <v>563</v>
      </c>
      <c r="L8" s="66" t="s">
        <v>55</v>
      </c>
      <c r="M8" s="66" t="s">
        <v>509</v>
      </c>
      <c r="N8" s="66" t="s">
        <v>513</v>
      </c>
      <c r="O8" s="66" t="s">
        <v>367</v>
      </c>
      <c r="P8" s="66" t="s">
        <v>189</v>
      </c>
      <c r="Q8" s="66" t="s">
        <v>564</v>
      </c>
      <c r="R8" s="66" t="s">
        <v>123</v>
      </c>
      <c r="S8" s="66" t="s">
        <v>188</v>
      </c>
      <c r="T8" s="66" t="s">
        <v>70</v>
      </c>
      <c r="U8" s="66" t="s">
        <v>249</v>
      </c>
      <c r="V8" s="66" t="s">
        <v>221</v>
      </c>
      <c r="W8" s="66" t="s">
        <v>54</v>
      </c>
      <c r="X8" s="66" t="s">
        <v>70</v>
      </c>
      <c r="Y8" s="66" t="s">
        <v>239</v>
      </c>
      <c r="Z8" s="66" t="s">
        <v>277</v>
      </c>
      <c r="AA8" s="66" t="s">
        <v>101</v>
      </c>
      <c r="AB8" s="66" t="s">
        <v>70</v>
      </c>
      <c r="AC8" s="66" t="s">
        <v>247</v>
      </c>
      <c r="AD8" s="66" t="s">
        <v>467</v>
      </c>
      <c r="AE8" s="66" t="s">
        <v>455</v>
      </c>
      <c r="AF8" s="66" t="s">
        <v>565</v>
      </c>
      <c r="AG8" s="66" t="s">
        <v>566</v>
      </c>
      <c r="AH8" s="66" t="s">
        <v>525</v>
      </c>
      <c r="AI8" s="66" t="s">
        <v>323</v>
      </c>
      <c r="AJ8" s="66" t="s">
        <v>563</v>
      </c>
      <c r="AK8" s="66" t="s">
        <v>223</v>
      </c>
      <c r="AL8" s="66" t="s">
        <v>129</v>
      </c>
      <c r="AM8" s="66" t="s">
        <v>569</v>
      </c>
    </row>
    <row r="9" spans="1:39" ht="20.100000000000001" customHeight="1" x14ac:dyDescent="0.35">
      <c r="A9" s="63" t="s">
        <v>532</v>
      </c>
      <c r="B9" s="65" t="s">
        <v>144</v>
      </c>
      <c r="C9" s="67" t="s">
        <v>202</v>
      </c>
      <c r="D9" s="67" t="s">
        <v>138</v>
      </c>
      <c r="E9" s="67" t="s">
        <v>191</v>
      </c>
      <c r="F9" s="67" t="s">
        <v>161</v>
      </c>
      <c r="G9" s="67" t="s">
        <v>142</v>
      </c>
      <c r="H9" s="67" t="s">
        <v>146</v>
      </c>
      <c r="I9" s="67" t="s">
        <v>142</v>
      </c>
      <c r="J9" s="67" t="s">
        <v>195</v>
      </c>
      <c r="K9" s="67" t="s">
        <v>202</v>
      </c>
      <c r="L9" s="67" t="s">
        <v>142</v>
      </c>
      <c r="M9" s="67" t="s">
        <v>288</v>
      </c>
      <c r="N9" s="67" t="s">
        <v>144</v>
      </c>
      <c r="O9" s="67" t="s">
        <v>138</v>
      </c>
      <c r="P9" s="67" t="s">
        <v>195</v>
      </c>
      <c r="Q9" s="67" t="s">
        <v>311</v>
      </c>
      <c r="R9" s="67" t="s">
        <v>153</v>
      </c>
      <c r="S9" s="67" t="s">
        <v>381</v>
      </c>
      <c r="T9" s="67" t="s">
        <v>147</v>
      </c>
      <c r="U9" s="67" t="s">
        <v>141</v>
      </c>
      <c r="V9" s="67" t="s">
        <v>144</v>
      </c>
      <c r="W9" s="67" t="s">
        <v>382</v>
      </c>
      <c r="X9" s="67" t="s">
        <v>149</v>
      </c>
      <c r="Y9" s="67" t="s">
        <v>380</v>
      </c>
      <c r="Z9" s="67" t="s">
        <v>143</v>
      </c>
      <c r="AA9" s="67" t="s">
        <v>157</v>
      </c>
      <c r="AB9" s="67" t="s">
        <v>198</v>
      </c>
      <c r="AC9" s="67" t="s">
        <v>141</v>
      </c>
      <c r="AD9" s="67" t="s">
        <v>141</v>
      </c>
      <c r="AE9" s="67" t="s">
        <v>375</v>
      </c>
      <c r="AF9" s="67" t="s">
        <v>162</v>
      </c>
      <c r="AG9" s="67" t="s">
        <v>256</v>
      </c>
      <c r="AH9" s="67" t="s">
        <v>191</v>
      </c>
      <c r="AI9" s="67" t="s">
        <v>191</v>
      </c>
      <c r="AJ9" s="67" t="s">
        <v>161</v>
      </c>
      <c r="AK9" s="67" t="s">
        <v>142</v>
      </c>
      <c r="AL9" s="67" t="s">
        <v>288</v>
      </c>
      <c r="AM9" s="67" t="s">
        <v>202</v>
      </c>
    </row>
    <row r="10" spans="1:39" ht="20.100000000000001" customHeight="1" x14ac:dyDescent="0.35">
      <c r="A10" s="61" t="s">
        <v>485</v>
      </c>
      <c r="B10" s="66" t="s">
        <v>570</v>
      </c>
      <c r="C10" s="66" t="s">
        <v>571</v>
      </c>
      <c r="D10" s="66" t="s">
        <v>572</v>
      </c>
      <c r="E10" s="66" t="s">
        <v>215</v>
      </c>
      <c r="F10" s="66" t="s">
        <v>573</v>
      </c>
      <c r="G10" s="66" t="s">
        <v>574</v>
      </c>
      <c r="H10" s="66" t="s">
        <v>575</v>
      </c>
      <c r="I10" s="66" t="s">
        <v>576</v>
      </c>
      <c r="J10" s="66" t="s">
        <v>92</v>
      </c>
      <c r="K10" s="66" t="s">
        <v>577</v>
      </c>
      <c r="L10" s="66" t="s">
        <v>421</v>
      </c>
      <c r="M10" s="66" t="s">
        <v>165</v>
      </c>
      <c r="N10" s="66" t="s">
        <v>279</v>
      </c>
      <c r="O10" s="66" t="s">
        <v>578</v>
      </c>
      <c r="P10" s="66" t="s">
        <v>579</v>
      </c>
      <c r="Q10" s="66" t="s">
        <v>182</v>
      </c>
      <c r="R10" s="66" t="s">
        <v>580</v>
      </c>
      <c r="S10" s="66" t="s">
        <v>109</v>
      </c>
      <c r="T10" s="66" t="s">
        <v>178</v>
      </c>
      <c r="U10" s="66" t="s">
        <v>112</v>
      </c>
      <c r="V10" s="66" t="s">
        <v>182</v>
      </c>
      <c r="W10" s="66" t="s">
        <v>229</v>
      </c>
      <c r="X10" s="66" t="s">
        <v>180</v>
      </c>
      <c r="Y10" s="66" t="s">
        <v>254</v>
      </c>
      <c r="Z10" s="66" t="s">
        <v>249</v>
      </c>
      <c r="AA10" s="66" t="s">
        <v>222</v>
      </c>
      <c r="AB10" s="66" t="s">
        <v>129</v>
      </c>
      <c r="AC10" s="66" t="s">
        <v>62</v>
      </c>
      <c r="AD10" s="66" t="s">
        <v>333</v>
      </c>
      <c r="AE10" s="66" t="s">
        <v>294</v>
      </c>
      <c r="AF10" s="66" t="s">
        <v>254</v>
      </c>
      <c r="AG10" s="66" t="s">
        <v>207</v>
      </c>
      <c r="AH10" s="66" t="s">
        <v>182</v>
      </c>
      <c r="AI10" s="66" t="s">
        <v>581</v>
      </c>
      <c r="AJ10" s="66" t="s">
        <v>583</v>
      </c>
      <c r="AK10" s="66" t="s">
        <v>224</v>
      </c>
      <c r="AL10" s="66" t="s">
        <v>229</v>
      </c>
      <c r="AM10" s="66" t="s">
        <v>421</v>
      </c>
    </row>
    <row r="11" spans="1:39" ht="20.100000000000001" customHeight="1" x14ac:dyDescent="0.35">
      <c r="A11" s="63" t="s">
        <v>502</v>
      </c>
      <c r="B11" s="65" t="s">
        <v>140</v>
      </c>
      <c r="C11" s="67" t="s">
        <v>195</v>
      </c>
      <c r="D11" s="67" t="s">
        <v>202</v>
      </c>
      <c r="E11" s="67" t="s">
        <v>202</v>
      </c>
      <c r="F11" s="67" t="s">
        <v>144</v>
      </c>
      <c r="G11" s="67" t="s">
        <v>202</v>
      </c>
      <c r="H11" s="67" t="s">
        <v>143</v>
      </c>
      <c r="I11" s="67" t="s">
        <v>139</v>
      </c>
      <c r="J11" s="67" t="s">
        <v>404</v>
      </c>
      <c r="K11" s="67" t="s">
        <v>138</v>
      </c>
      <c r="L11" s="67" t="s">
        <v>191</v>
      </c>
      <c r="M11" s="67" t="s">
        <v>202</v>
      </c>
      <c r="N11" s="67" t="s">
        <v>144</v>
      </c>
      <c r="O11" s="67" t="s">
        <v>202</v>
      </c>
      <c r="P11" s="67" t="s">
        <v>140</v>
      </c>
      <c r="Q11" s="67" t="s">
        <v>157</v>
      </c>
      <c r="R11" s="67" t="s">
        <v>303</v>
      </c>
      <c r="S11" s="67" t="s">
        <v>152</v>
      </c>
      <c r="T11" s="67" t="s">
        <v>377</v>
      </c>
      <c r="U11" s="67" t="s">
        <v>151</v>
      </c>
      <c r="V11" s="67" t="s">
        <v>256</v>
      </c>
      <c r="W11" s="67" t="s">
        <v>157</v>
      </c>
      <c r="X11" s="67" t="s">
        <v>162</v>
      </c>
      <c r="Y11" s="67" t="s">
        <v>201</v>
      </c>
      <c r="Z11" s="67" t="s">
        <v>154</v>
      </c>
      <c r="AA11" s="67" t="s">
        <v>387</v>
      </c>
      <c r="AB11" s="67" t="s">
        <v>303</v>
      </c>
      <c r="AC11" s="67" t="s">
        <v>144</v>
      </c>
      <c r="AD11" s="67" t="s">
        <v>404</v>
      </c>
      <c r="AE11" s="67" t="s">
        <v>194</v>
      </c>
      <c r="AF11" s="67" t="s">
        <v>152</v>
      </c>
      <c r="AG11" s="67" t="s">
        <v>142</v>
      </c>
      <c r="AH11" s="67" t="s">
        <v>236</v>
      </c>
      <c r="AI11" s="67" t="s">
        <v>389</v>
      </c>
      <c r="AJ11" s="67" t="s">
        <v>197</v>
      </c>
      <c r="AK11" s="67" t="s">
        <v>153</v>
      </c>
      <c r="AL11" s="67" t="s">
        <v>405</v>
      </c>
      <c r="AM11" s="67" t="s">
        <v>157</v>
      </c>
    </row>
    <row r="12" spans="1:39" ht="20.100000000000001" customHeight="1" x14ac:dyDescent="0.35">
      <c r="A12" s="61" t="s">
        <v>533</v>
      </c>
      <c r="B12" s="66" t="s">
        <v>584</v>
      </c>
      <c r="C12" s="66" t="s">
        <v>585</v>
      </c>
      <c r="D12" s="66" t="s">
        <v>411</v>
      </c>
      <c r="E12" s="66" t="s">
        <v>294</v>
      </c>
      <c r="F12" s="66" t="s">
        <v>586</v>
      </c>
      <c r="G12" s="66" t="s">
        <v>517</v>
      </c>
      <c r="H12" s="66" t="s">
        <v>242</v>
      </c>
      <c r="I12" s="66" t="s">
        <v>329</v>
      </c>
      <c r="J12" s="66" t="s">
        <v>242</v>
      </c>
      <c r="K12" s="66" t="s">
        <v>360</v>
      </c>
      <c r="L12" s="66" t="s">
        <v>169</v>
      </c>
      <c r="M12" s="66" t="s">
        <v>587</v>
      </c>
      <c r="N12" s="66" t="s">
        <v>251</v>
      </c>
      <c r="O12" s="66" t="s">
        <v>242</v>
      </c>
      <c r="P12" s="66" t="s">
        <v>588</v>
      </c>
      <c r="Q12" s="66" t="s">
        <v>589</v>
      </c>
      <c r="R12" s="66" t="s">
        <v>262</v>
      </c>
      <c r="S12" s="66" t="s">
        <v>219</v>
      </c>
      <c r="T12" s="66" t="s">
        <v>181</v>
      </c>
      <c r="U12" s="66" t="s">
        <v>112</v>
      </c>
      <c r="V12" s="66" t="s">
        <v>62</v>
      </c>
      <c r="W12" s="66" t="s">
        <v>132</v>
      </c>
      <c r="X12" s="66" t="s">
        <v>180</v>
      </c>
      <c r="Y12" s="66" t="s">
        <v>466</v>
      </c>
      <c r="Z12" s="66" t="s">
        <v>590</v>
      </c>
      <c r="AA12" s="66" t="s">
        <v>70</v>
      </c>
      <c r="AB12" s="66" t="s">
        <v>108</v>
      </c>
      <c r="AC12" s="66" t="s">
        <v>229</v>
      </c>
      <c r="AD12" s="66" t="s">
        <v>102</v>
      </c>
      <c r="AE12" s="66" t="s">
        <v>366</v>
      </c>
      <c r="AF12" s="66" t="s">
        <v>591</v>
      </c>
      <c r="AG12" s="66" t="s">
        <v>206</v>
      </c>
      <c r="AH12" s="66" t="s">
        <v>592</v>
      </c>
      <c r="AI12" s="66" t="s">
        <v>529</v>
      </c>
      <c r="AJ12" s="66" t="s">
        <v>189</v>
      </c>
      <c r="AK12" s="66" t="s">
        <v>543</v>
      </c>
      <c r="AL12" s="66" t="s">
        <v>70</v>
      </c>
      <c r="AM12" s="66" t="s">
        <v>594</v>
      </c>
    </row>
    <row r="13" spans="1:39" ht="20.100000000000001" customHeight="1" x14ac:dyDescent="0.35">
      <c r="A13" s="63" t="s">
        <v>541</v>
      </c>
      <c r="B13" s="65" t="s">
        <v>161</v>
      </c>
      <c r="C13" s="67" t="s">
        <v>140</v>
      </c>
      <c r="D13" s="67" t="s">
        <v>151</v>
      </c>
      <c r="E13" s="67" t="s">
        <v>196</v>
      </c>
      <c r="F13" s="67" t="s">
        <v>138</v>
      </c>
      <c r="G13" s="67" t="s">
        <v>139</v>
      </c>
      <c r="H13" s="67" t="s">
        <v>140</v>
      </c>
      <c r="I13" s="67" t="s">
        <v>144</v>
      </c>
      <c r="J13" s="67" t="s">
        <v>151</v>
      </c>
      <c r="K13" s="67" t="s">
        <v>139</v>
      </c>
      <c r="L13" s="67" t="s">
        <v>140</v>
      </c>
      <c r="M13" s="67" t="s">
        <v>191</v>
      </c>
      <c r="N13" s="67" t="s">
        <v>195</v>
      </c>
      <c r="O13" s="67" t="s">
        <v>138</v>
      </c>
      <c r="P13" s="67" t="s">
        <v>142</v>
      </c>
      <c r="Q13" s="67" t="s">
        <v>138</v>
      </c>
      <c r="R13" s="67" t="s">
        <v>236</v>
      </c>
      <c r="S13" s="67" t="s">
        <v>199</v>
      </c>
      <c r="T13" s="67" t="s">
        <v>193</v>
      </c>
      <c r="U13" s="67" t="s">
        <v>153</v>
      </c>
      <c r="V13" s="67" t="s">
        <v>196</v>
      </c>
      <c r="W13" s="67" t="s">
        <v>142</v>
      </c>
      <c r="X13" s="67" t="s">
        <v>146</v>
      </c>
      <c r="Y13" s="67" t="s">
        <v>202</v>
      </c>
      <c r="Z13" s="67" t="s">
        <v>414</v>
      </c>
      <c r="AA13" s="67" t="s">
        <v>148</v>
      </c>
      <c r="AB13" s="67" t="s">
        <v>150</v>
      </c>
      <c r="AC13" s="67" t="s">
        <v>143</v>
      </c>
      <c r="AD13" s="67" t="s">
        <v>157</v>
      </c>
      <c r="AE13" s="67" t="s">
        <v>139</v>
      </c>
      <c r="AF13" s="67" t="s">
        <v>381</v>
      </c>
      <c r="AG13" s="67" t="s">
        <v>198</v>
      </c>
      <c r="AH13" s="67" t="s">
        <v>378</v>
      </c>
      <c r="AI13" s="67" t="s">
        <v>152</v>
      </c>
      <c r="AJ13" s="67" t="s">
        <v>147</v>
      </c>
      <c r="AK13" s="67" t="s">
        <v>138</v>
      </c>
      <c r="AL13" s="67" t="s">
        <v>152</v>
      </c>
      <c r="AM13" s="67" t="s">
        <v>162</v>
      </c>
    </row>
    <row r="14" spans="1:39" ht="20.100000000000001" customHeight="1" x14ac:dyDescent="0.35">
      <c r="A14" s="61" t="s">
        <v>504</v>
      </c>
      <c r="B14" s="66" t="s">
        <v>357</v>
      </c>
      <c r="C14" s="66" t="s">
        <v>595</v>
      </c>
      <c r="D14" s="66" t="s">
        <v>494</v>
      </c>
      <c r="E14" s="66" t="s">
        <v>465</v>
      </c>
      <c r="F14" s="66" t="s">
        <v>55</v>
      </c>
      <c r="G14" s="66" t="s">
        <v>394</v>
      </c>
      <c r="H14" s="66" t="s">
        <v>455</v>
      </c>
      <c r="I14" s="66" t="s">
        <v>253</v>
      </c>
      <c r="J14" s="66" t="s">
        <v>596</v>
      </c>
      <c r="K14" s="66" t="s">
        <v>597</v>
      </c>
      <c r="L14" s="66" t="s">
        <v>239</v>
      </c>
      <c r="M14" s="66" t="s">
        <v>598</v>
      </c>
      <c r="N14" s="66" t="s">
        <v>398</v>
      </c>
      <c r="O14" s="66" t="s">
        <v>343</v>
      </c>
      <c r="P14" s="66" t="s">
        <v>63</v>
      </c>
      <c r="Q14" s="66" t="s">
        <v>299</v>
      </c>
      <c r="R14" s="66" t="s">
        <v>593</v>
      </c>
      <c r="S14" s="66" t="s">
        <v>352</v>
      </c>
      <c r="T14" s="66" t="s">
        <v>109</v>
      </c>
      <c r="U14" s="66" t="s">
        <v>132</v>
      </c>
      <c r="V14" s="66" t="s">
        <v>219</v>
      </c>
      <c r="W14" s="66" t="s">
        <v>247</v>
      </c>
      <c r="X14" s="66" t="s">
        <v>101</v>
      </c>
      <c r="Y14" s="66" t="s">
        <v>135</v>
      </c>
      <c r="Z14" s="66" t="s">
        <v>294</v>
      </c>
      <c r="AA14" s="66" t="s">
        <v>246</v>
      </c>
      <c r="AB14" s="66" t="s">
        <v>108</v>
      </c>
      <c r="AC14" s="66" t="s">
        <v>180</v>
      </c>
      <c r="AD14" s="66" t="s">
        <v>538</v>
      </c>
      <c r="AE14" s="66" t="s">
        <v>167</v>
      </c>
      <c r="AF14" s="66" t="s">
        <v>599</v>
      </c>
      <c r="AG14" s="66" t="s">
        <v>600</v>
      </c>
      <c r="AH14" s="66" t="s">
        <v>543</v>
      </c>
      <c r="AI14" s="66" t="s">
        <v>601</v>
      </c>
      <c r="AJ14" s="66" t="s">
        <v>338</v>
      </c>
      <c r="AK14" s="66" t="s">
        <v>224</v>
      </c>
      <c r="AL14" s="66" t="s">
        <v>109</v>
      </c>
      <c r="AM14" s="66" t="s">
        <v>567</v>
      </c>
    </row>
    <row r="15" spans="1:39" ht="20.100000000000001" customHeight="1" x14ac:dyDescent="0.35">
      <c r="A15" s="63" t="s">
        <v>521</v>
      </c>
      <c r="B15" s="65" t="s">
        <v>153</v>
      </c>
      <c r="C15" s="67" t="s">
        <v>191</v>
      </c>
      <c r="D15" s="67" t="s">
        <v>195</v>
      </c>
      <c r="E15" s="67" t="s">
        <v>151</v>
      </c>
      <c r="F15" s="67" t="s">
        <v>151</v>
      </c>
      <c r="G15" s="67" t="s">
        <v>193</v>
      </c>
      <c r="H15" s="67" t="s">
        <v>161</v>
      </c>
      <c r="I15" s="67" t="s">
        <v>153</v>
      </c>
      <c r="J15" s="67" t="s">
        <v>143</v>
      </c>
      <c r="K15" s="67" t="s">
        <v>139</v>
      </c>
      <c r="L15" s="67" t="s">
        <v>151</v>
      </c>
      <c r="M15" s="67" t="s">
        <v>139</v>
      </c>
      <c r="N15" s="67" t="s">
        <v>151</v>
      </c>
      <c r="O15" s="67" t="s">
        <v>143</v>
      </c>
      <c r="P15" s="67" t="s">
        <v>143</v>
      </c>
      <c r="Q15" s="67" t="s">
        <v>191</v>
      </c>
      <c r="R15" s="67" t="s">
        <v>140</v>
      </c>
      <c r="S15" s="67" t="s">
        <v>288</v>
      </c>
      <c r="T15" s="67" t="s">
        <v>144</v>
      </c>
      <c r="U15" s="67" t="s">
        <v>138</v>
      </c>
      <c r="V15" s="67" t="s">
        <v>142</v>
      </c>
      <c r="W15" s="67" t="s">
        <v>191</v>
      </c>
      <c r="X15" s="67" t="s">
        <v>202</v>
      </c>
      <c r="Y15" s="67" t="s">
        <v>139</v>
      </c>
      <c r="Z15" s="67" t="s">
        <v>149</v>
      </c>
      <c r="AA15" s="67" t="s">
        <v>196</v>
      </c>
      <c r="AB15" s="67" t="s">
        <v>150</v>
      </c>
      <c r="AC15" s="67" t="s">
        <v>138</v>
      </c>
      <c r="AD15" s="67" t="s">
        <v>288</v>
      </c>
      <c r="AE15" s="67" t="s">
        <v>195</v>
      </c>
      <c r="AF15" s="67" t="s">
        <v>196</v>
      </c>
      <c r="AG15" s="67" t="s">
        <v>288</v>
      </c>
      <c r="AH15" s="67" t="s">
        <v>201</v>
      </c>
      <c r="AI15" s="67" t="s">
        <v>140</v>
      </c>
      <c r="AJ15" s="67" t="s">
        <v>139</v>
      </c>
      <c r="AK15" s="67" t="s">
        <v>153</v>
      </c>
      <c r="AL15" s="67" t="s">
        <v>144</v>
      </c>
      <c r="AM15" s="67" t="s">
        <v>143</v>
      </c>
    </row>
    <row r="16" spans="1:39" ht="20.100000000000001" customHeight="1" x14ac:dyDescent="0.35">
      <c r="A16" s="61" t="s">
        <v>542</v>
      </c>
      <c r="B16" s="66" t="s">
        <v>325</v>
      </c>
      <c r="C16" s="66" t="s">
        <v>373</v>
      </c>
      <c r="D16" s="66" t="s">
        <v>603</v>
      </c>
      <c r="E16" s="66" t="s">
        <v>167</v>
      </c>
      <c r="F16" s="66" t="s">
        <v>575</v>
      </c>
      <c r="G16" s="66" t="s">
        <v>599</v>
      </c>
      <c r="H16" s="66" t="s">
        <v>262</v>
      </c>
      <c r="I16" s="66" t="s">
        <v>604</v>
      </c>
      <c r="J16" s="66" t="s">
        <v>528</v>
      </c>
      <c r="K16" s="66" t="s">
        <v>527</v>
      </c>
      <c r="L16" s="66" t="s">
        <v>240</v>
      </c>
      <c r="M16" s="66" t="s">
        <v>309</v>
      </c>
      <c r="N16" s="66" t="s">
        <v>232</v>
      </c>
      <c r="O16" s="66" t="s">
        <v>135</v>
      </c>
      <c r="P16" s="66" t="s">
        <v>300</v>
      </c>
      <c r="Q16" s="66" t="s">
        <v>180</v>
      </c>
      <c r="R16" s="66" t="s">
        <v>71</v>
      </c>
      <c r="S16" s="66" t="s">
        <v>181</v>
      </c>
      <c r="T16" s="66" t="s">
        <v>108</v>
      </c>
      <c r="U16" s="66" t="s">
        <v>101</v>
      </c>
      <c r="V16" s="66" t="s">
        <v>109</v>
      </c>
      <c r="W16" s="66" t="s">
        <v>181</v>
      </c>
      <c r="X16" s="66" t="s">
        <v>108</v>
      </c>
      <c r="Y16" s="66" t="s">
        <v>229</v>
      </c>
      <c r="Z16" s="66" t="s">
        <v>605</v>
      </c>
      <c r="AA16" s="66" t="s">
        <v>108</v>
      </c>
      <c r="AB16" s="66" t="s">
        <v>108</v>
      </c>
      <c r="AC16" s="66" t="s">
        <v>181</v>
      </c>
      <c r="AD16" s="66" t="s">
        <v>108</v>
      </c>
      <c r="AE16" s="66" t="s">
        <v>180</v>
      </c>
      <c r="AF16" s="66" t="s">
        <v>61</v>
      </c>
      <c r="AG16" s="66" t="s">
        <v>70</v>
      </c>
      <c r="AH16" s="66" t="s">
        <v>606</v>
      </c>
      <c r="AI16" s="66" t="s">
        <v>246</v>
      </c>
      <c r="AJ16" s="66" t="s">
        <v>265</v>
      </c>
      <c r="AK16" s="66" t="s">
        <v>262</v>
      </c>
      <c r="AL16" s="66" t="s">
        <v>70</v>
      </c>
      <c r="AM16" s="66" t="s">
        <v>510</v>
      </c>
    </row>
    <row r="17" spans="1:39" ht="20.100000000000001" customHeight="1" x14ac:dyDescent="0.35">
      <c r="A17" s="63" t="s">
        <v>545</v>
      </c>
      <c r="B17" s="65" t="s">
        <v>155</v>
      </c>
      <c r="C17" s="67" t="s">
        <v>157</v>
      </c>
      <c r="D17" s="67" t="s">
        <v>155</v>
      </c>
      <c r="E17" s="67" t="s">
        <v>161</v>
      </c>
      <c r="F17" s="67" t="s">
        <v>198</v>
      </c>
      <c r="G17" s="67" t="s">
        <v>201</v>
      </c>
      <c r="H17" s="67" t="s">
        <v>152</v>
      </c>
      <c r="I17" s="67" t="s">
        <v>155</v>
      </c>
      <c r="J17" s="67" t="s">
        <v>196</v>
      </c>
      <c r="K17" s="67" t="s">
        <v>147</v>
      </c>
      <c r="L17" s="67" t="s">
        <v>196</v>
      </c>
      <c r="M17" s="67" t="s">
        <v>236</v>
      </c>
      <c r="N17" s="67" t="s">
        <v>145</v>
      </c>
      <c r="O17" s="67" t="s">
        <v>198</v>
      </c>
      <c r="P17" s="67" t="s">
        <v>155</v>
      </c>
      <c r="Q17" s="67" t="s">
        <v>236</v>
      </c>
      <c r="R17" s="67" t="s">
        <v>148</v>
      </c>
      <c r="S17" s="67" t="s">
        <v>236</v>
      </c>
      <c r="T17" s="67" t="s">
        <v>150</v>
      </c>
      <c r="U17" s="67" t="s">
        <v>155</v>
      </c>
      <c r="V17" s="67" t="s">
        <v>236</v>
      </c>
      <c r="W17" s="67" t="s">
        <v>152</v>
      </c>
      <c r="X17" s="67" t="s">
        <v>150</v>
      </c>
      <c r="Y17" s="67" t="s">
        <v>148</v>
      </c>
      <c r="Z17" s="67" t="s">
        <v>288</v>
      </c>
      <c r="AA17" s="67" t="s">
        <v>150</v>
      </c>
      <c r="AB17" s="67" t="s">
        <v>152</v>
      </c>
      <c r="AC17" s="67" t="s">
        <v>152</v>
      </c>
      <c r="AD17" s="67" t="s">
        <v>150</v>
      </c>
      <c r="AE17" s="67" t="s">
        <v>154</v>
      </c>
      <c r="AF17" s="67" t="s">
        <v>155</v>
      </c>
      <c r="AG17" s="67" t="s">
        <v>150</v>
      </c>
      <c r="AH17" s="67" t="s">
        <v>141</v>
      </c>
      <c r="AI17" s="67" t="s">
        <v>148</v>
      </c>
      <c r="AJ17" s="67" t="s">
        <v>154</v>
      </c>
      <c r="AK17" s="67" t="s">
        <v>192</v>
      </c>
      <c r="AL17" s="67" t="s">
        <v>147</v>
      </c>
      <c r="AM17" s="67" t="s">
        <v>196</v>
      </c>
    </row>
    <row r="18" spans="1:39" ht="20.100000000000001" customHeight="1" x14ac:dyDescent="0.35">
      <c r="A18" s="61" t="s">
        <v>415</v>
      </c>
      <c r="B18" s="66" t="s">
        <v>214</v>
      </c>
      <c r="C18" s="66" t="s">
        <v>216</v>
      </c>
      <c r="D18" s="66" t="s">
        <v>218</v>
      </c>
      <c r="E18" s="66" t="s">
        <v>178</v>
      </c>
      <c r="F18" s="66" t="s">
        <v>71</v>
      </c>
      <c r="G18" s="66" t="s">
        <v>182</v>
      </c>
      <c r="H18" s="66" t="s">
        <v>101</v>
      </c>
      <c r="I18" s="66" t="s">
        <v>62</v>
      </c>
      <c r="J18" s="66" t="s">
        <v>221</v>
      </c>
      <c r="K18" s="66" t="s">
        <v>249</v>
      </c>
      <c r="L18" s="66" t="s">
        <v>70</v>
      </c>
      <c r="M18" s="66" t="s">
        <v>352</v>
      </c>
      <c r="N18" s="66" t="s">
        <v>229</v>
      </c>
      <c r="O18" s="66" t="s">
        <v>109</v>
      </c>
      <c r="P18" s="66" t="s">
        <v>218</v>
      </c>
      <c r="Q18" s="66" t="s">
        <v>181</v>
      </c>
      <c r="R18" s="66" t="s">
        <v>254</v>
      </c>
      <c r="S18" s="66" t="s">
        <v>108</v>
      </c>
      <c r="T18" s="66" t="s">
        <v>108</v>
      </c>
      <c r="U18" s="66" t="s">
        <v>108</v>
      </c>
      <c r="V18" s="66" t="s">
        <v>108</v>
      </c>
      <c r="W18" s="66" t="s">
        <v>108</v>
      </c>
      <c r="X18" s="66" t="s">
        <v>108</v>
      </c>
      <c r="Y18" s="66" t="s">
        <v>129</v>
      </c>
      <c r="Z18" s="66" t="s">
        <v>108</v>
      </c>
      <c r="AA18" s="66" t="s">
        <v>70</v>
      </c>
      <c r="AB18" s="66" t="s">
        <v>109</v>
      </c>
      <c r="AC18" s="66" t="s">
        <v>70</v>
      </c>
      <c r="AD18" s="66" t="s">
        <v>62</v>
      </c>
      <c r="AE18" s="66" t="s">
        <v>181</v>
      </c>
      <c r="AF18" s="66" t="s">
        <v>129</v>
      </c>
      <c r="AG18" s="66" t="s">
        <v>112</v>
      </c>
      <c r="AH18" s="66" t="s">
        <v>108</v>
      </c>
      <c r="AI18" s="66" t="s">
        <v>309</v>
      </c>
      <c r="AJ18" s="66" t="s">
        <v>300</v>
      </c>
      <c r="AK18" s="66" t="s">
        <v>70</v>
      </c>
      <c r="AL18" s="66" t="s">
        <v>108</v>
      </c>
      <c r="AM18" s="66" t="s">
        <v>178</v>
      </c>
    </row>
    <row r="19" spans="1:39" ht="20.100000000000001" customHeight="1" x14ac:dyDescent="0.35">
      <c r="A19" s="63" t="s">
        <v>416</v>
      </c>
      <c r="B19" s="65">
        <v>0.02</v>
      </c>
      <c r="C19" s="67" t="s">
        <v>154</v>
      </c>
      <c r="D19" s="67" t="s">
        <v>148</v>
      </c>
      <c r="E19" s="67" t="s">
        <v>154</v>
      </c>
      <c r="F19" s="67" t="s">
        <v>148</v>
      </c>
      <c r="G19" s="67" t="s">
        <v>154</v>
      </c>
      <c r="H19" s="67" t="s">
        <v>148</v>
      </c>
      <c r="I19" s="67" t="s">
        <v>148</v>
      </c>
      <c r="J19" s="67" t="s">
        <v>154</v>
      </c>
      <c r="K19" s="67" t="s">
        <v>154</v>
      </c>
      <c r="L19" s="67" t="s">
        <v>150</v>
      </c>
      <c r="M19" s="67" t="s">
        <v>154</v>
      </c>
      <c r="N19" s="67" t="s">
        <v>148</v>
      </c>
      <c r="O19" s="67" t="s">
        <v>150</v>
      </c>
      <c r="P19" s="67" t="s">
        <v>152</v>
      </c>
      <c r="Q19" s="67" t="s">
        <v>148</v>
      </c>
      <c r="R19" s="67" t="s">
        <v>236</v>
      </c>
      <c r="S19" s="67" t="s">
        <v>150</v>
      </c>
      <c r="T19" s="67" t="s">
        <v>150</v>
      </c>
      <c r="U19" s="67" t="s">
        <v>150</v>
      </c>
      <c r="V19" s="67" t="s">
        <v>150</v>
      </c>
      <c r="W19" s="67" t="s">
        <v>150</v>
      </c>
      <c r="X19" s="67" t="s">
        <v>150</v>
      </c>
      <c r="Y19" s="67" t="s">
        <v>148</v>
      </c>
      <c r="Z19" s="67" t="s">
        <v>150</v>
      </c>
      <c r="AA19" s="67" t="s">
        <v>148</v>
      </c>
      <c r="AB19" s="67" t="s">
        <v>163</v>
      </c>
      <c r="AC19" s="67" t="s">
        <v>236</v>
      </c>
      <c r="AD19" s="67" t="s">
        <v>154</v>
      </c>
      <c r="AE19" s="67" t="s">
        <v>150</v>
      </c>
      <c r="AF19" s="67" t="s">
        <v>148</v>
      </c>
      <c r="AG19" s="67" t="s">
        <v>154</v>
      </c>
      <c r="AH19" s="67" t="s">
        <v>150</v>
      </c>
      <c r="AI19" s="67" t="s">
        <v>236</v>
      </c>
      <c r="AJ19" s="67" t="s">
        <v>236</v>
      </c>
      <c r="AK19" s="67" t="s">
        <v>150</v>
      </c>
      <c r="AL19" s="67" t="s">
        <v>150</v>
      </c>
      <c r="AM19" s="67" t="s">
        <v>150</v>
      </c>
    </row>
    <row r="20" spans="1:39" x14ac:dyDescent="0.3">
      <c r="B20" s="6">
        <f>((B9)+(B11)+(B13)+(B15)+(B17)+(B19))</f>
        <v>0.99999999999999989</v>
      </c>
    </row>
  </sheetData>
  <sheetProtection algorithmName="SHA-512" hashValue="uKi3TFPIfftxSaNNPXmJ1JfhgMHGyH0B07itJXif7gZ9YYleSi5x5qwGxx/67CAacQDN3LthkBMV5JsRaPiwiA==" saltValue="oTHG3+wZPa3kQ8CUKtgiRA==" spinCount="100000" sheet="1" objects="1" scenarios="1"/>
  <mergeCells count="9">
    <mergeCell ref="A3:G3"/>
    <mergeCell ref="B2:J2"/>
    <mergeCell ref="Q4:AD4"/>
    <mergeCell ref="AE4:AI4"/>
    <mergeCell ref="AJ4:AM4"/>
    <mergeCell ref="C4:D4"/>
    <mergeCell ref="E4:H4"/>
    <mergeCell ref="I4:K4"/>
    <mergeCell ref="L4:P4"/>
  </mergeCells>
  <pageMargins left="0.7" right="0.7" top="0.75" bottom="0.75" header="0.3" footer="0.3"/>
  <pageSetup paperSize="9" fitToHeight="0" orientation="landscape" horizontalDpi="300" verticalDpi="300"/>
  <headerFooter scaleWithDoc="0" alignWithMargins="0">
    <oddHeader>&amp;LLucidTalk Poll&amp;C&amp;R</oddHeader>
    <oddFooter>&amp;Llucidtalk.co.uk&amp;C&amp;R&amp;P / &amp;N</oddFooter>
  </headerFooter>
  <ignoredErrors>
    <ignoredError sqref="B6:AM1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FRONTPAGEINTRODUCTION</vt:lpstr>
      <vt:lpstr>Contents</vt:lpstr>
      <vt:lpstr>HeadlineResults</vt:lpstr>
      <vt:lpstr>MAINPollQuestion1FULLRESULTS</vt:lpstr>
      <vt:lpstr>MAINPollQuestion1ExcUndecs</vt:lpstr>
      <vt:lpstr>Q1A-UNSTSONLY-VoteChange</vt:lpstr>
      <vt:lpstr>Q1B-UNSTSONLY-1stMinisterPost</vt:lpstr>
      <vt:lpstr>Q2LdrRatingsJDonaldson</vt:lpstr>
      <vt:lpstr>Q2LdrRatingsMONeill</vt:lpstr>
      <vt:lpstr>Q2LdrRatingsNLong</vt:lpstr>
      <vt:lpstr>Q2LdrRatingsCEastwood</vt:lpstr>
      <vt:lpstr>Q2LdrRatingsDBeattie</vt:lpstr>
      <vt:lpstr>Q2LdrRatingsJAllister</vt:lpstr>
      <vt:lpstr>Q2LdrRatingsBJohnson</vt:lpstr>
      <vt:lpstr>Q2LdrRatingsBLewis</vt:lpstr>
      <vt:lpstr>Q2LdrRatingsRSwann</vt:lpstr>
      <vt:lpstr>Q2LdrRatingsPGivan</vt:lpstr>
      <vt:lpstr>Q3NIProtocol</vt:lpstr>
      <vt:lpstr>Q4PSNIRecruitment</vt:lpstr>
      <vt:lpstr>Q5CovidVaccinations</vt:lpstr>
      <vt:lpstr>Q6VaccinePassports</vt:lpstr>
      <vt:lpstr>Q7ClimateChange</vt:lpstr>
      <vt:lpstr>Q8ClimateTax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Cunningham</dc:creator>
  <cp:lastModifiedBy>Bill White</cp:lastModifiedBy>
  <dcterms:created xsi:type="dcterms:W3CDTF">2021-11-11T16:14:10Z</dcterms:created>
  <dcterms:modified xsi:type="dcterms:W3CDTF">2021-11-19T18:29:49Z</dcterms:modified>
</cp:coreProperties>
</file>